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4.142\do\Общая папка\ОТДЕЛЫ ДЕПАРТАМЕНТА ОБРАЗОВАНИЯ\Планово-экономический отдел\23. Бобкова\1) Дорожные карты МиСП\2.ДОСТУП НКО № 394\1. РЕЕСТР сайт ДО\2026\2 кв 2026\"/>
    </mc:Choice>
  </mc:AlternateContent>
  <bookViews>
    <workbookView xWindow="-120" yWindow="-120" windowWidth="29040" windowHeight="15840"/>
  </bookViews>
  <sheets>
    <sheet name="Реестр Сургут по ПАГ 4612 " sheetId="1" r:id="rId1"/>
  </sheets>
  <externalReferences>
    <externalReference r:id="rId2"/>
  </externalReferences>
  <definedNames>
    <definedName name="_xlnm._FilterDatabase" localSheetId="0" hidden="1">'Реестр Сургут по ПАГ 4612 '!$A$6:$X$83</definedName>
    <definedName name="_xlnm.Print_Area" localSheetId="0">'Реестр Сургут по ПАГ 4612 '!$A$1:$W$82</definedName>
    <definedName name="результат">[1]Лист2!$H$3:$H$6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AA80" i="1" l="1"/>
  <c r="AA76" i="1"/>
  <c r="AA72" i="1"/>
  <c r="AA24" i="1" l="1"/>
  <c r="AA75" i="1" l="1"/>
  <c r="AA59" i="1"/>
  <c r="AA38" i="1"/>
  <c r="AA81" i="1"/>
  <c r="AA79" i="1"/>
  <c r="AA78" i="1"/>
  <c r="AA77" i="1"/>
  <c r="AA71" i="1"/>
  <c r="AA16" i="1"/>
  <c r="AA15" i="1"/>
  <c r="AA67" i="1"/>
  <c r="AA17" i="1"/>
  <c r="AA64" i="1"/>
  <c r="AA74" i="1" l="1"/>
  <c r="AA60" i="1"/>
  <c r="AA62" i="1"/>
  <c r="AA55" i="1"/>
  <c r="AA52" i="1"/>
  <c r="AA53" i="1"/>
  <c r="AA33" i="1"/>
  <c r="AA18" i="1"/>
  <c r="AA19" i="1"/>
  <c r="AA20" i="1"/>
  <c r="AA21" i="1"/>
  <c r="AA22" i="1"/>
  <c r="AA23" i="1"/>
  <c r="AA25" i="1"/>
  <c r="AA26" i="1"/>
  <c r="AA27" i="1"/>
  <c r="AA28" i="1"/>
  <c r="AA29" i="1"/>
  <c r="AA30" i="1"/>
  <c r="AA31" i="1"/>
  <c r="AA32" i="1"/>
  <c r="AA34" i="1"/>
  <c r="AA35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4" i="1"/>
  <c r="AA57" i="1"/>
  <c r="AA58" i="1"/>
  <c r="AA61" i="1"/>
  <c r="AA63" i="1"/>
  <c r="AA65" i="1"/>
  <c r="AA66" i="1"/>
  <c r="AA68" i="1"/>
  <c r="AA69" i="1"/>
  <c r="AA70" i="1"/>
  <c r="AA73" i="1"/>
  <c r="O86" i="1"/>
  <c r="O87" i="1" l="1"/>
  <c r="AA82" i="1" l="1"/>
  <c r="O85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Z33" i="1"/>
  <c r="AA83" i="1" l="1"/>
</calcChain>
</file>

<file path=xl/sharedStrings.xml><?xml version="1.0" encoding="utf-8"?>
<sst xmlns="http://schemas.openxmlformats.org/spreadsheetml/2006/main" count="1004" uniqueCount="546">
  <si>
    <t>№ п/п</t>
  </si>
  <si>
    <t>№ реестровой записи поставщика</t>
  </si>
  <si>
    <t xml:space="preserve">Дата включения поставщика в реестр </t>
  </si>
  <si>
    <t>Дата государственной регистрации юридического лица, индивидуального предпринимателя</t>
  </si>
  <si>
    <t xml:space="preserve">Наименование юридического лица, индивидуального предпринимателя </t>
  </si>
  <si>
    <t>ИНН</t>
  </si>
  <si>
    <t xml:space="preserve">Адрес </t>
  </si>
  <si>
    <t>Телефон, адрес электронной почты</t>
  </si>
  <si>
    <t xml:space="preserve">Фамилия, имя, отчество руководителя </t>
  </si>
  <si>
    <t xml:space="preserve">Сведения об основном виде деятельности поставщика услуг </t>
  </si>
  <si>
    <t xml:space="preserve">Наименование предоставляемой социальной услуги </t>
  </si>
  <si>
    <t xml:space="preserve">Справочная информация </t>
  </si>
  <si>
    <t xml:space="preserve">Мера поддержки </t>
  </si>
  <si>
    <t xml:space="preserve">Срок оказания поддержки </t>
  </si>
  <si>
    <t>Информация о лицензиях, имеющихся у поставщиков услуг</t>
  </si>
  <si>
    <t xml:space="preserve">место нахождения поставщика услуг </t>
  </si>
  <si>
    <t xml:space="preserve">место предоставления услуг </t>
  </si>
  <si>
    <t>серия</t>
  </si>
  <si>
    <t>номер</t>
  </si>
  <si>
    <t>лиценируемый вид деятельности</t>
  </si>
  <si>
    <t>орган лицензирования</t>
  </si>
  <si>
    <t>дата выдачи лицензии</t>
  </si>
  <si>
    <t>срок действия лицензии</t>
  </si>
  <si>
    <t>ППС8611721</t>
  </si>
  <si>
    <t>Автономная некоммерческая организация "Центр социально-психологической помощи "Право на жизнь"</t>
  </si>
  <si>
    <t>8 (3462) 38-08-81 wmvaiya@gmail.com</t>
  </si>
  <si>
    <t>Бочкарева Валентина Владимировна</t>
  </si>
  <si>
    <t>Образовательная программа дополнительного образования</t>
  </si>
  <si>
    <t>социально-педагогическая</t>
  </si>
  <si>
    <t>ОДО8611759</t>
  </si>
  <si>
    <t>Автономная некоммерческая организация дополнительного профессионального образования "Форсайт"</t>
  </si>
  <si>
    <t>8-922-40-44-481 forsait.surgut@mail.ru</t>
  </si>
  <si>
    <t>Гартунг Валерия Владимировна</t>
  </si>
  <si>
    <t xml:space="preserve">финансовая поддержка </t>
  </si>
  <si>
    <t xml:space="preserve">86Л01 </t>
  </si>
  <si>
    <t>Образовательная деятельность</t>
  </si>
  <si>
    <t>Служба по контролю и надзору в сфере образования Ханты-Мансийского автономного округа - Югры (Обрнадзор Югры)</t>
  </si>
  <si>
    <t>бессрочно</t>
  </si>
  <si>
    <t xml:space="preserve">ОДО8611461  </t>
  </si>
  <si>
    <t>Автономная некоммерческая организация дополнительного профессионального образования и развития квалификаций  (АНО ДПО и РК)</t>
  </si>
  <si>
    <t>8 (3462) 44-33-11 info@mfc-surgut.ru</t>
  </si>
  <si>
    <t>Диденко Елена Владимировна</t>
  </si>
  <si>
    <t>86Л01</t>
  </si>
  <si>
    <t>0000617</t>
  </si>
  <si>
    <t>Право ведения образовательной деятельности по образовательным программам</t>
  </si>
  <si>
    <t>Служба по контролю и надзору в сфере образования ХМАО-Югры</t>
  </si>
  <si>
    <t>Бессрочно</t>
  </si>
  <si>
    <t>ОДО8611460</t>
  </si>
  <si>
    <t>Автономная некоммерческая организация дополнительного профессионального образования и развития квалификаций (АНО ДПО "Институт развития компетенций")</t>
  </si>
  <si>
    <t>8602263097</t>
  </si>
  <si>
    <t>8-909-71-22-777 info@ircomp.ru</t>
  </si>
  <si>
    <t>Шелихова Мария Михайловна</t>
  </si>
  <si>
    <t>0001937</t>
  </si>
  <si>
    <t>ППС/ОДО8611446</t>
  </si>
  <si>
    <t>91-29-30
kioce@mail.ru</t>
  </si>
  <si>
    <t>Киосе Наталья Николаевна</t>
  </si>
  <si>
    <t>0001587</t>
  </si>
  <si>
    <t>Право оказывать образовательные услуги по реализации образовательных программ</t>
  </si>
  <si>
    <t>СПО8611685</t>
  </si>
  <si>
    <t>Автономная некоммерческая профессиональная образовательная организация "Сургутский институт экономики, управления и права"</t>
  </si>
  <si>
    <t xml:space="preserve">8 (3462) 50-38-17 </t>
  </si>
  <si>
    <t>Патракова Галина Васильевна</t>
  </si>
  <si>
    <t>СПО8611707</t>
  </si>
  <si>
    <t>Автономное учреждение профессионального образования Ханты-Мансийского автономного округа – Югры "Сургутский политехнический колледж"</t>
  </si>
  <si>
    <t>8 (3462) 20-69-40 surpk@surpk.ru</t>
  </si>
  <si>
    <t>Шутов Вадим Николаевич</t>
  </si>
  <si>
    <t>-</t>
  </si>
  <si>
    <t>0002488</t>
  </si>
  <si>
    <t>Служба по контролю и надзору в сфере образованя ХМАО-Югры</t>
  </si>
  <si>
    <t>ОДО8611994</t>
  </si>
  <si>
    <t>Индивидуальный предприниматель Алитдинова Регина Гарафиевна (Языковой центр " RENGLISH")</t>
  </si>
  <si>
    <t>861709548631</t>
  </si>
  <si>
    <t>8 (932) 426-66-24 renglish.surgut@gmail.com</t>
  </si>
  <si>
    <t xml:space="preserve">Алитдинова Регина Гарафиевна </t>
  </si>
  <si>
    <t>ОДО8611995</t>
  </si>
  <si>
    <t>Индивидуальный предприниматель Балтикова Анастасия Александровна (центр подготовки интеллект-тренеров BrainUp)</t>
  </si>
  <si>
    <t>860223111603</t>
  </si>
  <si>
    <t>8 (995) 222 81 21 Baltikova@Yandex.ru</t>
  </si>
  <si>
    <t xml:space="preserve">Балтикова Анастасия Александровна </t>
  </si>
  <si>
    <t>ОДО8611761</t>
  </si>
  <si>
    <t>Индивидуальный предприниматель Банников Кирилл Васильевич</t>
  </si>
  <si>
    <t xml:space="preserve">8-922-25-75-760 </t>
  </si>
  <si>
    <t>Банников Кирилл Васильевич</t>
  </si>
  <si>
    <t>ОДО8611996</t>
  </si>
  <si>
    <t>Индивидуальный предприниматель Бобаренко Ян Игоревич ("Колокол")</t>
  </si>
  <si>
    <t>860219330000</t>
  </si>
  <si>
    <t>8 (922) 658-69-85 kolokol.surgut@gmail.com</t>
  </si>
  <si>
    <t xml:space="preserve">Бобаренко Ян Игоревич </t>
  </si>
  <si>
    <t>ОДО8611763</t>
  </si>
  <si>
    <t>8 (3462) 99-05-49 revf75@mail.ru; 
ostrovokrechi@gmail.com</t>
  </si>
  <si>
    <t>ОДО8611479</t>
  </si>
  <si>
    <t>8 (3462) 22-92-54 iclubsurgut@mail.ru</t>
  </si>
  <si>
    <t xml:space="preserve">Будунова Айза Алиевна </t>
  </si>
  <si>
    <t>ОДО8611762</t>
  </si>
  <si>
    <t>Индивидуальный предприниматель Володин Александр Олегович</t>
  </si>
  <si>
    <t xml:space="preserve">8-922-25-30-093 </t>
  </si>
  <si>
    <t>Володин Александр Олегович</t>
  </si>
  <si>
    <t>ОДО8611997</t>
  </si>
  <si>
    <t xml:space="preserve">Индивидуальный предприниматель Волохова Оксана Анатольевна </t>
  </si>
  <si>
    <t>860220131640</t>
  </si>
  <si>
    <t xml:space="preserve">8 (3462) 61-57-83 </t>
  </si>
  <si>
    <t xml:space="preserve">Волохова Оксана Анатольевна </t>
  </si>
  <si>
    <t>ОДО8611764</t>
  </si>
  <si>
    <t xml:space="preserve">Индивидуальный предприниматель Глазунова Евгения Сергеевна </t>
  </si>
  <si>
    <t>8-912-81-88-445 e-glazunova87@mail.ru</t>
  </si>
  <si>
    <t xml:space="preserve">Глазунова Евгения Сергеевна </t>
  </si>
  <si>
    <t>ОДО8611998</t>
  </si>
  <si>
    <t>Индивидуальный предприниматель Елтышева Анна Анатольевна (Центр коррекции речи "ЛогоГрад")</t>
  </si>
  <si>
    <t>861707039808</t>
  </si>
  <si>
    <t>8 (922) 785-20-67 LogocentrAnna@yandex.ru</t>
  </si>
  <si>
    <t xml:space="preserve">Елтышева Анна Анатольевна </t>
  </si>
  <si>
    <t>ОДО8611999</t>
  </si>
  <si>
    <t>Индивидуальный предприниматель Киосе Наталья Николаевна</t>
  </si>
  <si>
    <t>860209978754</t>
  </si>
  <si>
    <t xml:space="preserve"> kioce@mail.ru</t>
  </si>
  <si>
    <t>ОДО86111000</t>
  </si>
  <si>
    <t>Индивидуальный предприниматель Куранда Анна Николаевна</t>
  </si>
  <si>
    <t>860234791735</t>
  </si>
  <si>
    <t>8 (902) 691-39-08 kuranda1993@mail.ru</t>
  </si>
  <si>
    <t>Куранда Анна Николаевна</t>
  </si>
  <si>
    <t>ОДО8611486</t>
  </si>
  <si>
    <t xml:space="preserve">Индивидуальный предприниматель Лесовая Алла Сергеевна </t>
  </si>
  <si>
    <t>8-932-41-99-149 happi86@bk.ru</t>
  </si>
  <si>
    <t xml:space="preserve">Лесовая Алла Сергеевна </t>
  </si>
  <si>
    <t>ОДО8611488</t>
  </si>
  <si>
    <t xml:space="preserve">Индивидуальный предприниматель Лутковская Оксана Владимировна </t>
  </si>
  <si>
    <t>8-912-81-60-252 ksenia150372@yandex.ru</t>
  </si>
  <si>
    <t>Лутковская Оксана Владимировна</t>
  </si>
  <si>
    <t>ДОО8611740</t>
  </si>
  <si>
    <t>Индивидуальный предприниматель Лысоконь Николай Анатольевич (Частный детский сад "Лисенок")</t>
  </si>
  <si>
    <t>8-932-41-62-930 alina.noi@yandex.ru</t>
  </si>
  <si>
    <t>Лысоконь Николай Анатольевич</t>
  </si>
  <si>
    <t>Образовательная программа дошкольного образования</t>
  </si>
  <si>
    <t>ОДО8611765</t>
  </si>
  <si>
    <t xml:space="preserve">Индивидуальный предприниматель Маркова Оксана Васильевна </t>
  </si>
  <si>
    <t>8-932-24-86-824 oksanka.zyuzina@inbox.ru</t>
  </si>
  <si>
    <t xml:space="preserve">Маркова Оксана Васильевна </t>
  </si>
  <si>
    <t>ОДО86111001</t>
  </si>
  <si>
    <t>Индивидуальный предприниматель Михайлова Ирина Владимировна ("Центр развития речи и поведения "АВА+"")</t>
  </si>
  <si>
    <t>890507416291</t>
  </si>
  <si>
    <t>8 (3462) 64-31-01 abaplus@inbox.ru</t>
  </si>
  <si>
    <t xml:space="preserve">Михайлова Ирина Владимировна </t>
  </si>
  <si>
    <t>ОДО86111005</t>
  </si>
  <si>
    <t>Индивидуальный предприниматель Поджидаева Олеся Николаевна (школа интеллектуального развития "Абакус")</t>
  </si>
  <si>
    <t>161100670690</t>
  </si>
  <si>
    <t>8 (912) 413-22-25 podolesya@mail.ru</t>
  </si>
  <si>
    <t xml:space="preserve">Поджидаева Олеся Николаевна </t>
  </si>
  <si>
    <t>Л035-01304-86/00351967</t>
  </si>
  <si>
    <t>Департамент образования и науки Ханты-Мансийского автономного округа - Югры</t>
  </si>
  <si>
    <t>ОДО86111006</t>
  </si>
  <si>
    <t xml:space="preserve">Индивидуальный предприниматель Салахутдинов Ринат Рашидович </t>
  </si>
  <si>
    <t>860229360356</t>
  </si>
  <si>
    <t xml:space="preserve"> 626587@mail.ru</t>
  </si>
  <si>
    <t xml:space="preserve">Салахутдинов Ринат Рашидович </t>
  </si>
  <si>
    <t>ОДО8611645</t>
  </si>
  <si>
    <t xml:space="preserve">Индивидуальный предприниматель Сафронова Александра Владимировна 
(школа творчества «Счастливый художник»)
</t>
  </si>
  <si>
    <t>8-912-81-82-141 safronovayugra@mail.ru</t>
  </si>
  <si>
    <t xml:space="preserve">Сафронова Александра Владимировна </t>
  </si>
  <si>
    <t>ОДО8611472</t>
  </si>
  <si>
    <t>Индивидуальный предприниматель Смаков Аскар Сюгалиевич (Курсы английского языка «Homeland»)</t>
  </si>
  <si>
    <t>8-922-43-19-009 homelandsurgut@gmail.com</t>
  </si>
  <si>
    <t>Смаков Аскар Сюгалиевич</t>
  </si>
  <si>
    <t>0002192</t>
  </si>
  <si>
    <t>ОДО86111007</t>
  </si>
  <si>
    <t>Индивидуальный предприниматель Станкевич Анна Владимировна (Центр развития интеллекта "Пифагорка")</t>
  </si>
  <si>
    <t>860219088398</t>
  </si>
  <si>
    <t>8 (922) 653-12-40 Pifagorka86@mail.ru</t>
  </si>
  <si>
    <t xml:space="preserve">Станкевич Анна Владимировна </t>
  </si>
  <si>
    <t>ОДО8611496</t>
  </si>
  <si>
    <t>8-922-41-37-575 pochta_makovey@bk.ru</t>
  </si>
  <si>
    <t xml:space="preserve">Токарева Ирина Ивановна </t>
  </si>
  <si>
    <t>ОДО8611760</t>
  </si>
  <si>
    <t>Индивидуальный предприниматель Хабибулина Аделина Радиковна</t>
  </si>
  <si>
    <t>Хабибулина Аделина Радиковна</t>
  </si>
  <si>
    <t>ОДО86111008</t>
  </si>
  <si>
    <t>Индивидуальный предприниматель Хасиева Мария Владимировна (лингвистическая школа "Лондон Экспресс.Сургут" )</t>
  </si>
  <si>
    <t>8 (922) 798-04-70 surgut@london-express.ru.</t>
  </si>
  <si>
    <t xml:space="preserve">Хасиева Мария Владимировна </t>
  </si>
  <si>
    <t>ОДО86111009</t>
  </si>
  <si>
    <t>Индивидуальный предприниматель Черняйкина Оксана Александровна (Общество с ограниченной ответственностью ЦРК "Семья")</t>
  </si>
  <si>
    <t>860212053928</t>
  </si>
  <si>
    <t>8 (3462) 22‒20‒03
 semya-surgut@mail.ru</t>
  </si>
  <si>
    <t>Черняйкина Оксана Александровна</t>
  </si>
  <si>
    <t>ОДО86111010</t>
  </si>
  <si>
    <t>Индивидуальный предприниматель Чикуров Алексей Леонидович (ЦРРД "Бэби-клуб")</t>
  </si>
  <si>
    <t>8 (3462) 97‒71‒17 surg.chekhova@baby-club.ru</t>
  </si>
  <si>
    <t>Чикуров Алексей Леонидович</t>
  </si>
  <si>
    <t>ОДО86111011</t>
  </si>
  <si>
    <t>Индивидуальный предприниматель Чирков Дмитрий Иванович</t>
  </si>
  <si>
    <t>301500845609</t>
  </si>
  <si>
    <t>8 (922) 400-85-24 studia.ch@gmail.com</t>
  </si>
  <si>
    <t>Чирков Дмитрий Иванович</t>
  </si>
  <si>
    <t>ОДО86111012</t>
  </si>
  <si>
    <t xml:space="preserve">Индивидуальный предприниматель Юхова Екатерина Павловна </t>
  </si>
  <si>
    <t xml:space="preserve">8 (3462) 26-71-92 </t>
  </si>
  <si>
    <t xml:space="preserve">Юхова Екатерина Павловна </t>
  </si>
  <si>
    <t>ДОО8611294</t>
  </si>
  <si>
    <t xml:space="preserve"> 13.09.2007</t>
  </si>
  <si>
    <t>Некоммерческое партнерство "Центр временного пребывания детей"</t>
  </si>
  <si>
    <t>8 (3462) 25-45-99 krosh_enot_2014@mail.ru</t>
  </si>
  <si>
    <t xml:space="preserve">Овчинникова Марина Владимировна </t>
  </si>
  <si>
    <t>86ЛО1</t>
  </si>
  <si>
    <t>ОДО8611615</t>
  </si>
  <si>
    <t xml:space="preserve">Некоммерческое партнерство Центр физического развития "Атлет" (НП ЦФР "Атлет") </t>
  </si>
  <si>
    <t>8-922-65-21-120 atlet_surgut@mail.ru</t>
  </si>
  <si>
    <t>Балтиков Артур Рафаэльевич</t>
  </si>
  <si>
    <t>0002196</t>
  </si>
  <si>
    <t>ОДО8611623</t>
  </si>
  <si>
    <t xml:space="preserve">Общество с ограниченной ответственностью "Лингва" </t>
  </si>
  <si>
    <t>8-912-81-55-691 lingua_lawyer@mail.ru</t>
  </si>
  <si>
    <t>Журавлёва Людмила Витальевна</t>
  </si>
  <si>
    <t>0001962</t>
  </si>
  <si>
    <t>ОДО8611625</t>
  </si>
  <si>
    <t xml:space="preserve">Общество с ограниченной ответственностью "Макс Скул" </t>
  </si>
  <si>
    <t>8-922-44-46-562 ms.maxschool@mail.ru</t>
  </si>
  <si>
    <t>Лоскутникова Галина Александровна</t>
  </si>
  <si>
    <t>0001838</t>
  </si>
  <si>
    <t>ДОО8611297</t>
  </si>
  <si>
    <t>Общество с ограниченной ответственностью "Наш Малыш" (Частный детский сад "Наш малыш")</t>
  </si>
  <si>
    <t>8 (3462) 66-22-29 nash.malysh.2016@mail.ru</t>
  </si>
  <si>
    <t>Кривенко Виктория Леонидовна</t>
  </si>
  <si>
    <t>ДОО8611295</t>
  </si>
  <si>
    <t>Общество с ограниченной ответственностью "Негосударственное дошкольное учреждение-центр развития ребенка "Гулливер"</t>
  </si>
  <si>
    <t>8 (3462) 36-80-78 gyliverds@yandex.ru</t>
  </si>
  <si>
    <t>Почепа Ольга Владимировна (заместитель директора)</t>
  </si>
  <si>
    <t>ОДО86111003</t>
  </si>
  <si>
    <t>Общество с ограниченной ответственностью "Сургутский репетиторский центр "Школа плюс" (Общество с ограниченной ответственностью СРЦ "Школа плюс")</t>
  </si>
  <si>
    <t>8 (3462) 31-79-44 src466678@yandex.ru</t>
  </si>
  <si>
    <t>Белая Ольга Владимировна</t>
  </si>
  <si>
    <t>ДОО8611298</t>
  </si>
  <si>
    <t>Общество с ограниченной ответственностью "Счастливое детство" (десткий сад "Капитошка")</t>
  </si>
  <si>
    <t>8 (3462) 97-40-37 sadik86@mail.ru</t>
  </si>
  <si>
    <t>Ерастов Сергей Николаевич</t>
  </si>
  <si>
    <t>ОДО8611629</t>
  </si>
  <si>
    <t>0002198</t>
  </si>
  <si>
    <t>ОДО8611630</t>
  </si>
  <si>
    <t>8-902-69-00-300 Krishtanovich@mail.ru</t>
  </si>
  <si>
    <t>Криштанович Инна Владимировна</t>
  </si>
  <si>
    <t>0002141</t>
  </si>
  <si>
    <t>ОДО8611631</t>
  </si>
  <si>
    <t xml:space="preserve">Общество с ограниченной ответственностью «Английский клуб» </t>
  </si>
  <si>
    <t>8 (3462) 71-25-17 english-club-surgut@yandex.ru</t>
  </si>
  <si>
    <t>Аксентьева Оксана Александровна</t>
  </si>
  <si>
    <t>0001440</t>
  </si>
  <si>
    <t>ОДО8611621</t>
  </si>
  <si>
    <t>Общество с ограниченной ответственностью «Газпром трансгаз Сургут» (Центр культуры и досуга «Камертон»)</t>
  </si>
  <si>
    <t>8 (3462) 75-25-93 310123a@gmail.com</t>
  </si>
  <si>
    <t>Ваховский Олег Викторович</t>
  </si>
  <si>
    <t>0000810</t>
  </si>
  <si>
    <t>ДОО8611731</t>
  </si>
  <si>
    <t>Общество с ограниченной ответственностью «Золотой ключик» (билдинг-сад «Артемоша», филиал)</t>
  </si>
  <si>
    <t>8 (3462) 25-22-20 zolotoiklychik2016@mail.ru</t>
  </si>
  <si>
    <t>Башаева Малика Рахмановна</t>
  </si>
  <si>
    <t>3100</t>
  </si>
  <si>
    <t>ОДО8611624</t>
  </si>
  <si>
    <t>Общество с ограниченной ответственностью «Лэнгберри» (ООО «LangBerry»)</t>
  </si>
  <si>
    <t>8-922-65-29-966 langberry-schooldirector@mail.ru</t>
  </si>
  <si>
    <t>Саяпова Юлия Маратовна</t>
  </si>
  <si>
    <t>0002177</t>
  </si>
  <si>
    <t>ДОО8611296</t>
  </si>
  <si>
    <t>Общество с ограниченной ответственностью Малое инновационное предприятие "Центр развития талантов ребенка"</t>
  </si>
  <si>
    <t>8 (3462) 25-00-90 info@talentcenter.ru</t>
  </si>
  <si>
    <t>Боженко Татьяна Александровна</t>
  </si>
  <si>
    <t>ОДО8611632</t>
  </si>
  <si>
    <t xml:space="preserve">Общество с ограниченной ответственностью МИП "МИР" </t>
  </si>
  <si>
    <t>8 (3462) 76-28-66 mipmirfngp@gmail.com</t>
  </si>
  <si>
    <t>Назина Э.Б.</t>
  </si>
  <si>
    <t>0002310</t>
  </si>
  <si>
    <t>ОДО8611758</t>
  </si>
  <si>
    <t>8 (3462) 22-02-15 suptc@mail.ru</t>
  </si>
  <si>
    <t>Туруев Сергей Вилорьевич</t>
  </si>
  <si>
    <t>0000372</t>
  </si>
  <si>
    <t>ОДО8611634</t>
  </si>
  <si>
    <t xml:space="preserve">Региональная общественная организация Центр изучения иностранного языка "Альбион" </t>
  </si>
  <si>
    <t>8-922-45-56-633 pashenina-invest@rambler.ru</t>
  </si>
  <si>
    <t>Пашенина Людмила Юрьевна</t>
  </si>
  <si>
    <t>0002008</t>
  </si>
  <si>
    <t>ОДО8611637</t>
  </si>
  <si>
    <t xml:space="preserve">Частное образовательное учреждение дополнительного образования "Евролэнг Центр" </t>
  </si>
  <si>
    <t>8 (3462) 50-19-12 eurolangcentr@mail.ru</t>
  </si>
  <si>
    <t xml:space="preserve">Дейкин Артем Владимирович
(директор)
</t>
  </si>
  <si>
    <t>0001883</t>
  </si>
  <si>
    <t>ОДО/OOO8611757</t>
  </si>
  <si>
    <t>Частное общеобразовательное учреждение гимназия во имя Святителя Николая Чудотворца</t>
  </si>
  <si>
    <t>8 (3462) 26-71-90 spkg@bk.ru</t>
  </si>
  <si>
    <t>Белик Надежда Сергеевна</t>
  </si>
  <si>
    <t>Образовательные программы начального, основного и среднего общего образования</t>
  </si>
  <si>
    <t>0000052</t>
  </si>
  <si>
    <t>СПО8611746</t>
  </si>
  <si>
    <t>Частное профессиональное образовательной учреждение "Сургутский колледж предпринимательства"</t>
  </si>
  <si>
    <t>8 (3462) 72-13-21 skp-priem@mail.ru</t>
  </si>
  <si>
    <t>Каленова Полина Владимировна</t>
  </si>
  <si>
    <t>2569</t>
  </si>
  <si>
    <t>Среднее профессиональное образование, дополнительное профессиональное образование</t>
  </si>
  <si>
    <t>ОДО86111013</t>
  </si>
  <si>
    <t xml:space="preserve">Частное учреждение дополнительного образования "Сургутская школа изучения иностранных языков" </t>
  </si>
  <si>
    <t>8 (3462) 51-66-57 engschool-surgut@yandex.ru</t>
  </si>
  <si>
    <t>Харалгина Виктория Валерьевна</t>
  </si>
  <si>
    <t xml:space="preserve">492 А </t>
  </si>
  <si>
    <t>ОДО8611643</t>
  </si>
  <si>
    <t xml:space="preserve">Частное учреждение дополнительного профессионального образования (ЧУДО) "Центр личностного развития и международных коммуникаций" </t>
  </si>
  <si>
    <t>8-922-25-88-444 advance_sid@mail.ru</t>
  </si>
  <si>
    <t>Цвелых Надежда Александровна</t>
  </si>
  <si>
    <t>0002102</t>
  </si>
  <si>
    <t>ОДО8611640</t>
  </si>
  <si>
    <t xml:space="preserve">Частное учреждение дополнительного профессионального образования Центр гуманитарного образования "Лингва" (ЧУ ДПО ЦГО "Лингва") </t>
  </si>
  <si>
    <t>8 (3462) 23-57-89 lingua_lawyer@mail.ru</t>
  </si>
  <si>
    <t>Журавлева Людмила Витальевна</t>
  </si>
  <si>
    <t>0002246</t>
  </si>
  <si>
    <t>3418</t>
  </si>
  <si>
    <t xml:space="preserve">поставщик общественно полезных услуг </t>
  </si>
  <si>
    <t xml:space="preserve">региональная общественная организация </t>
  </si>
  <si>
    <t>Индивидуальный предприниматель Токарева Ирина Ивановна</t>
  </si>
  <si>
    <t>Индивидуальный предприниматель Булатова (Бондаренко) Наталья Петровна (логопедическая школа "Островок речи")</t>
  </si>
  <si>
    <t xml:space="preserve">Объем поддержки, руб. (факт) </t>
  </si>
  <si>
    <t xml:space="preserve">Индивидуальный предприниматель Будунова Айзанат Алиевна
(Центр развития интеллекта «IClub»)
</t>
  </si>
  <si>
    <t>Индивидуальный предприниматель Колесникова Олеся Леонидовна</t>
  </si>
  <si>
    <t>Индивидуальный предприниматель Пискунов Олег Юрьевич</t>
  </si>
  <si>
    <t>Пискунов Олег Юрьевич</t>
  </si>
  <si>
    <t xml:space="preserve">
</t>
  </si>
  <si>
    <t>Колесникова Олеся Леонидовна</t>
  </si>
  <si>
    <t>0709</t>
  </si>
  <si>
    <t>0701</t>
  </si>
  <si>
    <t>0703</t>
  </si>
  <si>
    <t>0702 - не входит в перечень 288</t>
  </si>
  <si>
    <t>ОДО86111020</t>
  </si>
  <si>
    <t xml:space="preserve">8 (922) 431-00-39
xoooxooox@yandex.ru
</t>
  </si>
  <si>
    <t>2101+2225</t>
  </si>
  <si>
    <t>Основание предоставления поддержки (реквизиты муниципального правового акта)</t>
  </si>
  <si>
    <t>Профессиональное образовательное учреждение "Сургутский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 (ПОУ "Сургутский учебный центр" Общество с ограниченной ответственностью РГО "ДОСААФ России" ХМАО-Югры)</t>
  </si>
  <si>
    <t>Индивидуальный предприниматель Башаева Малика Рахмановна</t>
  </si>
  <si>
    <t>8 (3462) 55-53-44</t>
  </si>
  <si>
    <t xml:space="preserve"> 233949</t>
  </si>
  <si>
    <t>ОДО8621476</t>
  </si>
  <si>
    <t>ОДО8614485</t>
  </si>
  <si>
    <t xml:space="preserve">16.08.2017
</t>
  </si>
  <si>
    <t xml:space="preserve">22.08.2016
</t>
  </si>
  <si>
    <t>Индивидуальный предприниматель Нефедьева Оксана Викторовна</t>
  </si>
  <si>
    <t>8 (995) 242-54-26</t>
  </si>
  <si>
    <t>Нефедьева Оксана Викторовна</t>
  </si>
  <si>
    <t>Слипченко Денис Сергеевич</t>
  </si>
  <si>
    <t>8 (929) 69-93-222</t>
  </si>
  <si>
    <t xml:space="preserve">социальное предприятие </t>
  </si>
  <si>
    <t xml:space="preserve">Статус организации (социально ориентированная некоммерческая организация, социальное предприятие, некоммерческая организация) </t>
  </si>
  <si>
    <t>Л035-01304-86/00667232</t>
  </si>
  <si>
    <t>Л035-01304-86/01303051</t>
  </si>
  <si>
    <t xml:space="preserve">18.07.2024
</t>
  </si>
  <si>
    <t>ОДО86111016</t>
  </si>
  <si>
    <t>ОДО86111017</t>
  </si>
  <si>
    <t>628452, Ханты-Мансийский автономный округ – Югра, город Сургут, ул. Усольцева, 10, кв. 8</t>
  </si>
  <si>
    <t>Автономная некоммерческая организация дополнительного образования "Твоя школа"</t>
  </si>
  <si>
    <t>Л035-01304-86/01691975</t>
  </si>
  <si>
    <t>Местная Сургутская общественная организация "Федерация тайского бокса "Муай тай"</t>
  </si>
  <si>
    <t>Общество с ограниченной ответственностью "Венера"</t>
  </si>
  <si>
    <t>Сырчина Валентина Анатольевна</t>
  </si>
  <si>
    <t>Л035-01304-86/01666009</t>
  </si>
  <si>
    <t xml:space="preserve">
280731olga@mail.ru
8 (904) 472-28-05
8 (346) 260-59-44</t>
  </si>
  <si>
    <t xml:space="preserve">Общество с ограниченной ответственностью "ЮграСтройСервис" </t>
  </si>
  <si>
    <t>в 2025 году на ремонте</t>
  </si>
  <si>
    <t xml:space="preserve">628403 , Ханты-Мансийский автономный округ – Югра, Ханты-Мансийский автономный округ – Югра, город Сургут, ул. Рабочая , д. 43 </t>
  </si>
  <si>
    <t>Автономная некоммерческая организация Центр дополнительного профессионального образования "Веста"</t>
  </si>
  <si>
    <t>Булатова Наталья Петровна</t>
  </si>
  <si>
    <t xml:space="preserve">Иванова Татьяна Юрьевна </t>
  </si>
  <si>
    <t xml:space="preserve">628405 , Ханты-Мансийский автономный округ – Югра, город Сургут, ул. 30 лет Победы, д. 31 </t>
  </si>
  <si>
    <t>Бывший ООО "ЦИТ"</t>
  </si>
  <si>
    <t>Автономная некоммерческая организация дополнительного образования «Центры молодежного инновационного творчества Югры» </t>
  </si>
  <si>
    <t>cmitugra@yandex.ru</t>
  </si>
  <si>
    <t xml:space="preserve">628416 , Ханты-Мансийский автономный округ – Югра, город Сургут, ул. Университетская, д. 11 </t>
  </si>
  <si>
    <t>0709+ 0703</t>
  </si>
  <si>
    <t>Л035-01304-86/00176075</t>
  </si>
  <si>
    <t>Л035-01304-86/00175726</t>
  </si>
  <si>
    <t>ОДО86111018</t>
  </si>
  <si>
    <t>ОДО86111019</t>
  </si>
  <si>
    <t>Ассоциация дополнительного образования спортивный клуб "КЭМПО"</t>
  </si>
  <si>
    <t>Индивидуальный предприниматель Гильмидинова Регина Равильевна</t>
  </si>
  <si>
    <t>Черкун Александр Сергеевич</t>
  </si>
  <si>
    <t>Гильмидинова Регина Равильевна</t>
  </si>
  <si>
    <t xml:space="preserve">
ado_kempo@inbox.ru
8 (922) 259-98-18</t>
  </si>
  <si>
    <t>8 (902) 69-00-300 Krishtanovich@mail.ru</t>
  </si>
  <si>
    <t>regina_gilmidinova@mail.ru</t>
  </si>
  <si>
    <t>ОДО86111021</t>
  </si>
  <si>
    <t xml:space="preserve">социально ориентированная некоммерческая организация </t>
  </si>
  <si>
    <t>Специан Павел Леонидович</t>
  </si>
  <si>
    <t>8 (346) 227-17-04
 surgut@top-academy.ru</t>
  </si>
  <si>
    <t>8 (922) 365-30-30 
onyx-dance@mail.ru</t>
  </si>
  <si>
    <t>Автономная некоммерческая организация дополнительного профессионального образования «Академия ТОП» (филиал)</t>
  </si>
  <si>
    <t xml:space="preserve"> 22.12.2020</t>
  </si>
  <si>
    <t>Л035-01298-77/00181120</t>
  </si>
  <si>
    <t>Департамент образования и науки города Москвы</t>
  </si>
  <si>
    <t>ОДО86111022</t>
  </si>
  <si>
    <t>Хакимов Виталий Наильевич</t>
  </si>
  <si>
    <r>
      <t>Частное образовательное учреждение дополнительного образования "Центр боевых искусств "</t>
    </r>
    <r>
      <rPr>
        <sz val="11"/>
        <rFont val="Times New Roman"/>
        <family val="1"/>
        <charset val="204"/>
      </rPr>
      <t>Восхождение"</t>
    </r>
  </si>
  <si>
    <t>8 (3462) 78‒37‒10
saga-73@mail.ru</t>
  </si>
  <si>
    <t>ОДО86111023</t>
  </si>
  <si>
    <t>86Л1</t>
  </si>
  <si>
    <t xml:space="preserve">20.07.2016
</t>
  </si>
  <si>
    <t xml:space="preserve"> ("социальное предприятие" - исключен 10.07.2025)</t>
  </si>
  <si>
    <t>0709 - нет соглашения в 1 кв 2026</t>
  </si>
  <si>
    <t>0703, 0709 - нет исполнения в 1 кв 2026</t>
  </si>
  <si>
    <t xml:space="preserve">0703 - в 1 кв 2026 нет исполнения </t>
  </si>
  <si>
    <t xml:space="preserve">ПАГ № 1902 «Об утверждении перечня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программам, – получателей субсидий, объема предоставляемых субсидий на 2026 год и плановый период 2027, 2028 годов». 
</t>
  </si>
  <si>
    <t>01.01.2026-31.12.2026</t>
  </si>
  <si>
    <t>ПАГ № 1900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по реализации образовательных программ дошкольного образования, – получателей субсидии, объема предоставляемой субсидии на 2026 год и плановый период 2027, 2028 годов»</t>
  </si>
  <si>
    <t>1) ПАГ от 15.01.2026 № 183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изм.);
2) ПАГ от 02.03.2026 № 1901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2026 год и плановый период 2027, 2028 годов»
ов»</t>
  </si>
  <si>
    <t>ПАГ от 15.01.2026 № 183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2026 год и плановый период 2027 - 2028 годов» (с изм.)</t>
  </si>
  <si>
    <t>ПАГ от 15.01.2026 № 183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 Югры, и объема предоставляемой субсидии на 2026 год и плановый период 2027 - 2028 годов» (с изм.)</t>
  </si>
  <si>
    <t>3351</t>
  </si>
  <si>
    <t>не влючаем в перечень, т.к. нет исполнения</t>
  </si>
  <si>
    <t>0709 - нет исполнения в 1 полугодии 2026, есть 0703</t>
  </si>
  <si>
    <t xml:space="preserve">Соглашение зарегистрировано во 2 квартале 2026 </t>
  </si>
  <si>
    <t>26.03.2026-31.12.2026</t>
  </si>
  <si>
    <t xml:space="preserve">ПАГ от 02.03.2026 № 1901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2026 год и плановый период 2027, 2028 годов»
</t>
  </si>
  <si>
    <t xml:space="preserve">в I полугодии 2026 года исполнение отсутствует </t>
  </si>
  <si>
    <t>628401 , Ханты-Мансийский автономный округ – Югра, город Сургут, Мелик-Карамова, д. 41/1 оф. 304</t>
  </si>
  <si>
    <t>Мелик-Карамова , д. 41/1 оф. 304</t>
  </si>
  <si>
    <t xml:space="preserve">Рабочая, д. 43 </t>
  </si>
  <si>
    <t>628400 , Ханты-Мансийский автономный округ – Югра, Ханты-Мансийский автономный округ – Югра, город Сургут, Ленинградская , д. 11</t>
  </si>
  <si>
    <t>Чехова , д. 6/2 оф. 406</t>
  </si>
  <si>
    <t>628416 , Ханты-Мансийский автономный округ – Югра, Ханты-Мансийский автономный округ – Югра, город Сургут, Майская , д. 10</t>
  </si>
  <si>
    <t>Майская , д. 10</t>
  </si>
  <si>
    <t>628406, Ханты-Мансийский автономный округ – Югра, город Сургут, Быстринская , д. 20/1</t>
  </si>
  <si>
    <t>Быстринская , д. 20</t>
  </si>
  <si>
    <t>628400 , Ханты-Мансийский автономный округ – Югра, Ханты-Мансийский автономный округ – Югра, город Сургут, Рабочая , д. 43/1</t>
  </si>
  <si>
    <t>Рабочая , д. 43/1</t>
  </si>
  <si>
    <t>628426 , Ханты-Мансийский автономный округ – Югра, Ханты-Мансийский автономный округ – Югра, город Сургут, Маяковского , д. 41</t>
  </si>
  <si>
    <t>Маяковского , д. 41</t>
  </si>
  <si>
    <t>628414 , Ханты-Мансийский автономный округ – Югра, Ханты-Мансийский автономный округ – Югра, город Сургут, Тюменский тракт  , д. 4, кв. 74</t>
  </si>
  <si>
    <t>Мира , д. 34/3</t>
  </si>
  <si>
    <t>628405 , Ханты-Мансийский автономный округ – Югра, Ханты-Мансийский автономный округ – Югра, город Сургут, Ивана Кайдалова , д. 28/1</t>
  </si>
  <si>
    <t>Ивана Кайдалова , д. 28/1</t>
  </si>
  <si>
    <t>628406 , Ханты-Мансийский автономный округ – Югра, город Сургут, Пролетарский , д. 6/1</t>
  </si>
  <si>
    <t>Пролетарский , д. 6/1</t>
  </si>
  <si>
    <t>628414 , Ханты-Мансийский автономный округ – Югра, город Сургут, Республики , д. 78а</t>
  </si>
  <si>
    <t>Республики , д. 78а</t>
  </si>
  <si>
    <t xml:space="preserve">628405 , Ханты-Мансийский автономный округ – Югра, город Сургут, Комсомольский  , д. 36 </t>
  </si>
  <si>
    <t xml:space="preserve">Югорская, д. 15; Первопроходцев, 18 </t>
  </si>
  <si>
    <t>628414 , Ханты-Мансийский автономный округ – Югра, город Сургут, Привокзальная , д. 22</t>
  </si>
  <si>
    <t>Югорская , д. 40</t>
  </si>
  <si>
    <t>628418 , Ханты-Мансийский автономный округ – Югра, город Сургут, Лермонтова , д. 9А</t>
  </si>
  <si>
    <t>Лермонтова , д. 9А</t>
  </si>
  <si>
    <t>628403 , Ханты-Мансийский автономный округ – Югра, город Сургут, Рабочая  , д. 43/1</t>
  </si>
  <si>
    <t>Рабочая  , д. 43/1</t>
  </si>
  <si>
    <t xml:space="preserve">628408 , Ханты-Мансийский автономный округ – Югра, город Сургут, 30 Лет Победы , д. 39 </t>
  </si>
  <si>
    <t xml:space="preserve">30 Лет Победы , д. 39 </t>
  </si>
  <si>
    <t>628416 , Ханты-Мансийский автономный округ – Югра, город Сургут, Ленинградская  , д. 11, офис 203</t>
  </si>
  <si>
    <t>Ленинградская  , д. 11, офис 203</t>
  </si>
  <si>
    <t>628406 , Ханты-Мансийский автономный округ – Югра, город Сургут, Быстринская , д. 20/1, квартира 59</t>
  </si>
  <si>
    <t>Быстринская , д. 20/1, квартира 59</t>
  </si>
  <si>
    <t>628404 , Ханты-Мансийский автономный округ – Югра, город Сургут, ​60 лет Октября , д. 14</t>
  </si>
  <si>
    <t>​60 лет Октября , д. 14</t>
  </si>
  <si>
    <t>628403 , Ханты-Мансийский автономный округ – Югра, город Сургут, Рабочая , д. 31</t>
  </si>
  <si>
    <t>Дзержинского , д. 6/2</t>
  </si>
  <si>
    <t>628405 , Ханты-Мансийский автономный округ – Югра, город Сургут, Югорская , д. 13</t>
  </si>
  <si>
    <t>Югорская , д. 13</t>
  </si>
  <si>
    <t>628614 , Ханты-Мансийский автономный округ – Югра, город Сургут, тр. Тюменский , д. 8 кв. 217</t>
  </si>
  <si>
    <t>тр. Тюменский , д. 8 кв. 217</t>
  </si>
  <si>
    <t>628400 , Ханты-Мансийский автономный округ – Югра, город Сургут, 30 лет Победы , д. 42/1</t>
  </si>
  <si>
    <t>ул 30 лет Победы , д. 42/1</t>
  </si>
  <si>
    <t>628418 , Ханты-Мансийский автономный округ – Югра, город Сургут, Лермонтова , д. 4/2</t>
  </si>
  <si>
    <t>Лермонтова , д. 4/2</t>
  </si>
  <si>
    <t>628418 , Ханты-Мансийский автономный округ – Югра, город Сургут, Лермонтова , д. 4/1, кв. 64</t>
  </si>
  <si>
    <t>Лермонтова , д. 4/1, кв. 64</t>
  </si>
  <si>
    <t>628400 , Ханты-Мансийский автономный округ – Югра, город Сургут, Щепеткина , д. 28</t>
  </si>
  <si>
    <t>Щепеткина , д. 28</t>
  </si>
  <si>
    <t>628406 , Ханты-Мансийский автономный округ – Югра, город Сургут, Декабристов , д. 6</t>
  </si>
  <si>
    <t>б-р Писателей, д. 2</t>
  </si>
  <si>
    <t>628408 , Ханты-Мансийский автономный округ – Югра, город Сургут,  Александра Усольцева , д. 15/73</t>
  </si>
  <si>
    <t>Энергетиков , д. 20</t>
  </si>
  <si>
    <t>628415 , Ханты-Мансийский автономный округ – Югра, город Сургут, Игоря Киртбая , д. 13, квартира 87</t>
  </si>
  <si>
    <t>Игоря Киртбая , д. 13</t>
  </si>
  <si>
    <t>628416 , Ханты-Мансийский автономный округ – Югра, город Сургут, Дзержинского , д. 6/2-19</t>
  </si>
  <si>
    <t>Республики , д. 67</t>
  </si>
  <si>
    <t>628400 , Ханты-Мансийский автономный округ – Югра, город Сургут, Просвещения , д. 40</t>
  </si>
  <si>
    <t>Просвещения , д. 40</t>
  </si>
  <si>
    <t>628406 , Ханты-Мансийский автономный округ – Югра, город Сургут, ​30 лет Победы , д. 44/1</t>
  </si>
  <si>
    <t xml:space="preserve"> ​30 лет Победы , д. 44/1</t>
  </si>
  <si>
    <t>628415 , Ханты-Мансийский автономный округ – Югра, город Сургут, Чехова , д. 3, кв. 80</t>
  </si>
  <si>
    <t>Чехова , д. 3, кв. 80</t>
  </si>
  <si>
    <t>628426 , Ханты-Мансийский автономный округ – Югра, город Сургут, Мира , д. 34/3, офис 21</t>
  </si>
  <si>
    <t>Мира , д. 34/3, офис 21</t>
  </si>
  <si>
    <t>628405 , Ханты-Мансийский автономный округ – Югра, город Сургут, Первопроходцев , д. 7/1, кв. 47</t>
  </si>
  <si>
    <t>Первопроходцев , д. 7/1</t>
  </si>
  <si>
    <t>628400 , Ханты-Мансийский автономный округ – Югра, город Сургут, Мелик-Карамова , д. 28/1</t>
  </si>
  <si>
    <t>628415 , Ханты-Мансийский автономный округ – Югра, город Сургут, Игоря Киртбая , д. 20/56</t>
  </si>
  <si>
    <t>Декабристов , д. 9</t>
  </si>
  <si>
    <t>628416 , Ханты-Мансийский автономный округ – Югра, город Сургут, Дзержинского , д. 4</t>
  </si>
  <si>
    <t>Дзержинского , д. 4</t>
  </si>
  <si>
    <t>628400 , Ханты-Мансийский автономный округ – Югра, город Сургут, Югорская , д. 15</t>
  </si>
  <si>
    <t>Югорская , д. 15</t>
  </si>
  <si>
    <t>628414 , Ханты-Мансийский автономный округ – Югра, город Сургут, Крылова  , д. 36</t>
  </si>
  <si>
    <t>Крылова , д. 36</t>
  </si>
  <si>
    <t>Университетская, д. 11</t>
  </si>
  <si>
    <t>628402 , Ханты-Мансийский автономный округ – Югра, город Сургут, Комсомольский  , д. 12</t>
  </si>
  <si>
    <t>Комсомольский  , д. 12</t>
  </si>
  <si>
    <t>628414 , Ханты-Мансийский автономный округ – Югра, город Сургут, Семена Билецкого , д. 12/1</t>
  </si>
  <si>
    <t xml:space="preserve">Профсоюзов, д. 20/1
Семена Билецкого, д. 12/1
Каролинского, д. 10
Университетская, д. 39
</t>
  </si>
  <si>
    <t xml:space="preserve">30 лет Победы, д. 31 </t>
  </si>
  <si>
    <t>628416 , Ханты-Мансийский автономный округ – Югра, город Сургут, пр. Пролетарский , д. 11</t>
  </si>
  <si>
    <t>Профсоюзов , д. 38</t>
  </si>
  <si>
    <t>628400 , Ханты-Мансийский автономный округ – Югра, город Сургут, 30 лет Победы , д. 66</t>
  </si>
  <si>
    <t>30 лет Победы , д. 44/3</t>
  </si>
  <si>
    <t>628412 , Ханты-Мансийский автономный округ – Югра, город Сургут, Университетская , д. 1</t>
  </si>
  <si>
    <t>Островского, д. 16/1</t>
  </si>
  <si>
    <t>628403 , Ханты-Мансийский автономный округ – Югра, город Сургут, пр. Пролетарский , д. 10</t>
  </si>
  <si>
    <t xml:space="preserve">пр. Пролетарский
 , д. 10
</t>
  </si>
  <si>
    <t>628403 , Ханты-Мансийский автономный округ – Югра, город Сургут, 30 лет Победы , д. 41-25</t>
  </si>
  <si>
    <t>пр. Набережный , д. 12</t>
  </si>
  <si>
    <t>628405 , Ханты-Мансийский автономный округ – Югра, город Сургут, пр. Первопроходцев , д. 12/1</t>
  </si>
  <si>
    <t>пр.Первопроходцев , д. 12/1</t>
  </si>
  <si>
    <t>628416 , Ханты-Мансийский автономный округ – Югра, город Сургут, пр. Ленина , д. 1/502</t>
  </si>
  <si>
    <t>пр. Ленина , д. 1/14</t>
  </si>
  <si>
    <t>628400 , Ханты-Мансийский автономный округ – Югра, город Сургут, 30 лет Победы , д. 31</t>
  </si>
  <si>
    <t>30 лет Победы , д. 31</t>
  </si>
  <si>
    <t>628416 , Ханты-Мансийский автономный округ – Югра, город Сургут, Ленинградская , д. 1</t>
  </si>
  <si>
    <t>Ленинградская , д. 1</t>
  </si>
  <si>
    <t>628403 , Ханты-Мансийский автономный округ – Югра, город Сургут, Рабочая , д. 43/1</t>
  </si>
  <si>
    <t>628402 , Ханты-Мансийский автономный округ – Югра, город Сургут, Мелик-Карамова , д. 76/2</t>
  </si>
  <si>
    <t>Мелик-Карамова, д. 76/2</t>
  </si>
  <si>
    <t>628000 , Ханты-Мансийский автономный округ – Югра, город Сургут, Югорская , д. 15/1</t>
  </si>
  <si>
    <t>Югорская , д. 15/1</t>
  </si>
  <si>
    <t>628417 , Ханты-Мансийский автономный округ – Югра, город Сургут, Островского , д. 8/1</t>
  </si>
  <si>
    <t>Островского, д. 8/1</t>
  </si>
  <si>
    <t>628406 , Ханты-Мансийский автономный округ – Югра, город Сургут, Быстринская , д. 4/1</t>
  </si>
  <si>
    <t>Быстринская, д. 4/1</t>
  </si>
  <si>
    <t>628403 , Ханты-Мансийский автономный округ – Югра, город Сургут, Университетсткая , д. 3</t>
  </si>
  <si>
    <t>Университетсткая , д. 3</t>
  </si>
  <si>
    <t>628426, Ханты-Мансийский автономный округ – Югра, город Сургут, Пушкина, д. 4А</t>
  </si>
  <si>
    <t>Пушкина, д. 4А</t>
  </si>
  <si>
    <t>628404, Ханты-Мансийский автономный округ – Югра, город Сургут, Артёма, д. 9</t>
  </si>
  <si>
    <t>Артёма, д. 9</t>
  </si>
  <si>
    <t>Усольцева, д. 10, кв. 8</t>
  </si>
  <si>
    <t>Иосифа Каролинского, д. 9, кв. 51</t>
  </si>
  <si>
    <t>Островского, д. 37/1, этаж 2</t>
  </si>
  <si>
    <t>Югорская, д. 34, кв 176 </t>
  </si>
  <si>
    <t>пр-т Комсомольский, д. 9/4</t>
  </si>
  <si>
    <t xml:space="preserve"> 30 лет Победы, д. 22а
Сибирская улица, д. 26
Маяковского, д. 34а
</t>
  </si>
  <si>
    <t>социальное предприятие</t>
  </si>
  <si>
    <t>628450, Ханты-Мансийский автономный округ – Югра, Сургутский р-н, пгт Барсово</t>
  </si>
  <si>
    <t>628406, Ханты-Мансийский автономный округ – Югра, город Сургут, ул. Иосифа Каролинского, д. 9, кв. 51</t>
  </si>
  <si>
    <t>628418, Ханты-Мансийский автономный округ – Югра, город Сургут, ул. Островского, д. 37/1, этаж 2</t>
  </si>
  <si>
    <t>628416, Ханты-Мансийский автономный округ – Югра, город Сургут, пр-т. Ленина, 52</t>
  </si>
  <si>
    <t>628402, Ханты-Мансийский автономный округ – Югра, город Сургут, пр-т Комсомольский, д. 9/4</t>
  </si>
  <si>
    <t>628401, Ханты-Мансийский автономный округ – Югра, город Сургут, ул. Базовая, д. 15/1</t>
  </si>
  <si>
    <t>628403, Ханты-Мансийский автономный округ – Югра, город Сургут, ул. 30 лет Победы, д. 44А</t>
  </si>
  <si>
    <t xml:space="preserve">628408,  Ханты-Мансийский автономный округ – Югра, город Сургут, ул. Просвещения, д. 33/2 </t>
  </si>
  <si>
    <t>Реестр поставщиков услуг в сфере образования на территории муниципального образования городской округ Сургут Ханты-Мансийского автономного округа - Югры по состоянию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</si>
</sst>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26" fillId="0" borderId="0"/>
  </cellStyleXfs>
  <cellXfs count="119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3" fontId="8" fillId="0" borderId="0" xfId="1" applyFont="1" applyFill="1"/>
    <xf numFmtId="0" fontId="10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0" fillId="0" borderId="0" xfId="0" applyFill="1"/>
    <xf numFmtId="0" fontId="8" fillId="0" borderId="0" xfId="0" applyFont="1" applyFill="1" applyBorder="1"/>
    <xf numFmtId="0" fontId="0" fillId="0" borderId="0" xfId="0" applyFont="1" applyFill="1"/>
    <xf numFmtId="0" fontId="15" fillId="0" borderId="4" xfId="2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4" xfId="0" applyFill="1" applyBorder="1"/>
    <xf numFmtId="0" fontId="17" fillId="0" borderId="4" xfId="0" applyFont="1" applyFill="1" applyBorder="1" applyAlignment="1">
      <alignment wrapText="1"/>
    </xf>
    <xf numFmtId="0" fontId="9" fillId="0" borderId="4" xfId="1" applyNumberFormat="1" applyFont="1" applyFill="1" applyBorder="1" applyAlignment="1">
      <alignment horizontal="left" vertical="top" wrapText="1"/>
    </xf>
    <xf numFmtId="0" fontId="6" fillId="0" borderId="0" xfId="2" applyFill="1"/>
    <xf numFmtId="164" fontId="19" fillId="0" borderId="0" xfId="1" applyNumberFormat="1" applyFont="1" applyFill="1" applyBorder="1"/>
    <xf numFmtId="0" fontId="18" fillId="0" borderId="4" xfId="0" applyFont="1" applyFill="1" applyBorder="1" applyAlignment="1">
      <alignment horizontal="center" vertical="center" wrapText="1"/>
    </xf>
    <xf numFmtId="14" fontId="18" fillId="0" borderId="4" xfId="0" applyNumberFormat="1" applyFont="1" applyFill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3" fontId="11" fillId="0" borderId="0" xfId="1" applyFont="1" applyFill="1"/>
    <xf numFmtId="43" fontId="22" fillId="0" borderId="0" xfId="1" applyFont="1" applyFill="1"/>
    <xf numFmtId="43" fontId="23" fillId="0" borderId="0" xfId="1" applyFont="1" applyFill="1"/>
    <xf numFmtId="43" fontId="24" fillId="0" borderId="4" xfId="1" applyFont="1" applyFill="1" applyBorder="1" applyAlignment="1">
      <alignment horizontal="center" vertical="center" wrapText="1"/>
    </xf>
    <xf numFmtId="0" fontId="24" fillId="0" borderId="4" xfId="1" applyNumberFormat="1" applyFont="1" applyFill="1" applyBorder="1" applyAlignment="1">
      <alignment horizontal="left" vertical="top" wrapText="1"/>
    </xf>
    <xf numFmtId="0" fontId="24" fillId="0" borderId="4" xfId="1" applyNumberFormat="1" applyFont="1" applyFill="1" applyBorder="1" applyAlignment="1">
      <alignment horizontal="center" vertical="center" wrapText="1"/>
    </xf>
    <xf numFmtId="43" fontId="22" fillId="0" borderId="0" xfId="1" applyFont="1" applyFill="1" applyBorder="1"/>
    <xf numFmtId="0" fontId="21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3" fontId="0" fillId="0" borderId="0" xfId="0" applyNumberFormat="1" applyFont="1" applyFill="1"/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ill="1" applyBorder="1"/>
    <xf numFmtId="0" fontId="9" fillId="0" borderId="1" xfId="1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43" fontId="22" fillId="0" borderId="4" xfId="1" applyFont="1" applyFill="1" applyBorder="1"/>
    <xf numFmtId="43" fontId="8" fillId="0" borderId="4" xfId="1" applyFont="1" applyFill="1" applyBorder="1"/>
    <xf numFmtId="14" fontId="12" fillId="0" borderId="4" xfId="0" applyNumberFormat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right" vertical="center" wrapText="1"/>
    </xf>
    <xf numFmtId="1" fontId="9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/>
    <xf numFmtId="0" fontId="0" fillId="0" borderId="0" xfId="0" applyAlignment="1">
      <alignment vertical="center"/>
    </xf>
    <xf numFmtId="0" fontId="25" fillId="0" borderId="4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left" vertical="center" wrapText="1"/>
    </xf>
    <xf numFmtId="0" fontId="9" fillId="0" borderId="4" xfId="1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43" fontId="29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center"/>
    </xf>
    <xf numFmtId="43" fontId="31" fillId="0" borderId="0" xfId="0" applyNumberFormat="1" applyFont="1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20" fillId="0" borderId="4" xfId="3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2" fillId="0" borderId="0" xfId="1" applyNumberFormat="1" applyFont="1" applyFill="1"/>
    <xf numFmtId="0" fontId="2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3" fontId="20" fillId="0" borderId="5" xfId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43" fontId="9" fillId="0" borderId="12" xfId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emnaya\Downloads\7.rezultaty-knd_rezultaty-proverok-po-fgkko-na-21.12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3">
          <cell r="H3" t="str">
            <v xml:space="preserve">Нарушения устранены. Предписание исполнено. Акт от 12.03.2015 № ВДК(П)-063/2015 </v>
          </cell>
        </row>
        <row r="4">
          <cell r="H4" t="str">
            <v>Несоответствие не установлено.                                                                        Акт от 14.01.2015 № ПВК-009/2015</v>
          </cell>
        </row>
        <row r="5">
          <cell r="H5" t="str">
            <v>Несоответствие не установлено.                                                                                          Акт от 14.02.2015 № ПДК-009/2015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gina_gilmidinova@mail.ru" TargetMode="External"/><Relationship Id="rId2" Type="http://schemas.openxmlformats.org/officeDocument/2006/relationships/hyperlink" Target="mailto:onyx-dance@mail.ru" TargetMode="External"/><Relationship Id="rId1" Type="http://schemas.openxmlformats.org/officeDocument/2006/relationships/hyperlink" Target="mailto:xoooxooox@yandex.ru.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8"/>
  <sheetViews>
    <sheetView tabSelected="1" view="pageBreakPreview" zoomScale="60" zoomScaleNormal="40" workbookViewId="0">
      <selection activeCell="A4" sqref="A4:W4"/>
    </sheetView>
  </sheetViews>
  <sheetFormatPr defaultRowHeight="15.75" x14ac:dyDescent="0.25"/>
  <cols>
    <col min="1" max="1" width="8.85546875" customWidth="1"/>
    <col min="2" max="2" width="17.5703125" customWidth="1"/>
    <col min="3" max="3" width="11.85546875" customWidth="1"/>
    <col min="4" max="4" width="20.5703125" customWidth="1"/>
    <col min="5" max="5" width="33.28515625" style="94" customWidth="1"/>
    <col min="6" max="6" width="15.42578125" style="19" customWidth="1"/>
    <col min="7" max="7" width="31.140625" customWidth="1"/>
    <col min="8" max="8" width="19.7109375" customWidth="1"/>
    <col min="9" max="9" width="21.5703125" customWidth="1"/>
    <col min="10" max="10" width="17.140625" style="19" customWidth="1"/>
    <col min="11" max="11" width="18.85546875" customWidth="1"/>
    <col min="12" max="12" width="19.28515625" style="21" customWidth="1"/>
    <col min="13" max="13" width="18.28515625" style="2" customWidth="1"/>
    <col min="14" max="14" width="17.140625" style="2" customWidth="1"/>
    <col min="15" max="15" width="25.5703125" style="16" customWidth="1"/>
    <col min="16" max="16" width="47.7109375" style="41" customWidth="1"/>
    <col min="17" max="17" width="17.140625" style="2" customWidth="1"/>
    <col min="18" max="18" width="9" customWidth="1"/>
    <col min="19" max="19" width="13.28515625" customWidth="1"/>
    <col min="20" max="20" width="18.140625" customWidth="1"/>
    <col min="21" max="21" width="17.140625" customWidth="1"/>
    <col min="22" max="22" width="12.85546875" customWidth="1"/>
    <col min="23" max="23" width="14.5703125" customWidth="1"/>
    <col min="24" max="24" width="13.42578125" style="48" customWidth="1"/>
    <col min="25" max="25" width="15.85546875" style="49" hidden="1" customWidth="1"/>
    <col min="26" max="26" width="13.140625" style="50" hidden="1" customWidth="1"/>
    <col min="27" max="27" width="22" style="73" hidden="1" customWidth="1"/>
    <col min="28" max="28" width="12.42578125" hidden="1" customWidth="1"/>
    <col min="29" max="31" width="0" hidden="1" customWidth="1"/>
  </cols>
  <sheetData>
    <row r="1" spans="1:28" x14ac:dyDescent="0.25">
      <c r="A1" s="19"/>
      <c r="B1" s="19"/>
      <c r="C1" s="19"/>
      <c r="D1" s="19"/>
      <c r="G1" s="19"/>
      <c r="H1" s="19"/>
      <c r="I1" s="19"/>
      <c r="K1" s="19"/>
      <c r="M1" s="18"/>
      <c r="N1" s="18"/>
      <c r="Q1" s="18"/>
      <c r="R1" s="19"/>
      <c r="S1" s="19"/>
      <c r="T1" s="19"/>
      <c r="U1" s="19"/>
      <c r="V1" s="19"/>
      <c r="W1" s="19"/>
    </row>
    <row r="2" spans="1:28" x14ac:dyDescent="0.25">
      <c r="A2" s="19"/>
      <c r="B2" s="19"/>
      <c r="C2" s="19"/>
      <c r="D2" s="19"/>
      <c r="G2" s="19"/>
      <c r="H2" s="19"/>
      <c r="I2" s="19"/>
      <c r="K2" s="19"/>
      <c r="M2" s="18"/>
      <c r="N2" s="18"/>
      <c r="Q2" s="18"/>
      <c r="R2" s="19"/>
      <c r="S2" s="19"/>
      <c r="T2" s="19"/>
      <c r="U2" s="19"/>
      <c r="V2" s="19"/>
      <c r="W2" s="19"/>
    </row>
    <row r="3" spans="1:28" x14ac:dyDescent="0.25">
      <c r="A3" s="19"/>
      <c r="B3" s="19"/>
      <c r="C3" s="19"/>
      <c r="D3" s="19"/>
      <c r="G3" s="19"/>
      <c r="H3" s="19"/>
      <c r="I3" s="19"/>
      <c r="K3" s="19"/>
      <c r="M3" s="28"/>
      <c r="N3" s="28"/>
      <c r="O3" s="40"/>
      <c r="P3" s="42"/>
      <c r="Q3" s="28"/>
      <c r="R3" s="19"/>
      <c r="S3" s="19"/>
      <c r="T3" s="19"/>
      <c r="U3" s="19"/>
      <c r="V3" s="19"/>
      <c r="W3" s="19"/>
    </row>
    <row r="4" spans="1:28" ht="18.75" x14ac:dyDescent="0.25">
      <c r="A4" s="100" t="s">
        <v>545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8" x14ac:dyDescent="0.25">
      <c r="A5" s="19"/>
      <c r="B5" s="19"/>
      <c r="C5" s="19"/>
      <c r="D5" s="19"/>
      <c r="G5" s="19"/>
      <c r="H5" s="19"/>
      <c r="I5" s="19"/>
      <c r="K5" s="19"/>
      <c r="M5" s="18"/>
      <c r="N5" s="18"/>
      <c r="Q5" s="18"/>
      <c r="R5" s="19"/>
      <c r="S5" s="19"/>
      <c r="T5" s="19"/>
      <c r="U5" s="19"/>
      <c r="V5" s="19"/>
      <c r="W5" s="19"/>
    </row>
    <row r="6" spans="1:28" ht="15" x14ac:dyDescent="0.25">
      <c r="A6" s="101" t="s">
        <v>0</v>
      </c>
      <c r="B6" s="101" t="s">
        <v>1</v>
      </c>
      <c r="C6" s="101" t="s">
        <v>2</v>
      </c>
      <c r="D6" s="101" t="s">
        <v>3</v>
      </c>
      <c r="E6" s="101" t="s">
        <v>4</v>
      </c>
      <c r="F6" s="101" t="s">
        <v>5</v>
      </c>
      <c r="G6" s="105" t="s">
        <v>6</v>
      </c>
      <c r="H6" s="108"/>
      <c r="I6" s="98" t="s">
        <v>7</v>
      </c>
      <c r="J6" s="101" t="s">
        <v>8</v>
      </c>
      <c r="K6" s="101" t="s">
        <v>9</v>
      </c>
      <c r="L6" s="101" t="s">
        <v>343</v>
      </c>
      <c r="M6" s="101" t="s">
        <v>10</v>
      </c>
      <c r="N6" s="105" t="s">
        <v>11</v>
      </c>
      <c r="O6" s="106"/>
      <c r="P6" s="106"/>
      <c r="Q6" s="107"/>
      <c r="R6" s="107"/>
      <c r="S6" s="107"/>
      <c r="T6" s="107"/>
      <c r="U6" s="107"/>
      <c r="V6" s="107"/>
      <c r="W6" s="108"/>
      <c r="X6" s="51"/>
      <c r="Y6" s="52"/>
      <c r="Z6" s="21"/>
      <c r="AA6" s="82"/>
      <c r="AB6" s="19"/>
    </row>
    <row r="7" spans="1:28" ht="15" x14ac:dyDescent="0.25">
      <c r="A7" s="102"/>
      <c r="B7" s="102"/>
      <c r="C7" s="102"/>
      <c r="D7" s="102"/>
      <c r="E7" s="115"/>
      <c r="F7" s="102"/>
      <c r="G7" s="117"/>
      <c r="H7" s="118"/>
      <c r="I7" s="99"/>
      <c r="J7" s="102"/>
      <c r="K7" s="102"/>
      <c r="L7" s="102"/>
      <c r="M7" s="102"/>
      <c r="N7" s="109"/>
      <c r="O7" s="110"/>
      <c r="P7" s="110"/>
      <c r="Q7" s="110"/>
      <c r="R7" s="110"/>
      <c r="S7" s="110"/>
      <c r="T7" s="110"/>
      <c r="U7" s="110"/>
      <c r="V7" s="110"/>
      <c r="W7" s="111"/>
      <c r="X7" s="53"/>
      <c r="Y7" s="21"/>
      <c r="Z7" s="21"/>
      <c r="AA7" s="82"/>
      <c r="AB7" s="19"/>
    </row>
    <row r="8" spans="1:28" ht="15" x14ac:dyDescent="0.25">
      <c r="A8" s="102"/>
      <c r="B8" s="102"/>
      <c r="C8" s="102"/>
      <c r="D8" s="102"/>
      <c r="E8" s="115"/>
      <c r="F8" s="102"/>
      <c r="G8" s="117"/>
      <c r="H8" s="118"/>
      <c r="I8" s="99"/>
      <c r="J8" s="102"/>
      <c r="K8" s="102"/>
      <c r="L8" s="102"/>
      <c r="M8" s="102"/>
      <c r="N8" s="99" t="s">
        <v>12</v>
      </c>
      <c r="O8" s="104" t="s">
        <v>314</v>
      </c>
      <c r="P8" s="112" t="s">
        <v>328</v>
      </c>
      <c r="Q8" s="99" t="s">
        <v>13</v>
      </c>
      <c r="R8" s="99" t="s">
        <v>14</v>
      </c>
      <c r="S8" s="99"/>
      <c r="T8" s="99"/>
      <c r="U8" s="99"/>
      <c r="V8" s="99"/>
      <c r="W8" s="99"/>
      <c r="X8" s="53"/>
      <c r="Y8" s="21"/>
      <c r="Z8" s="21"/>
      <c r="AA8" s="82"/>
      <c r="AB8" s="19"/>
    </row>
    <row r="9" spans="1:28" ht="15" x14ac:dyDescent="0.25">
      <c r="A9" s="102"/>
      <c r="B9" s="102"/>
      <c r="C9" s="102"/>
      <c r="D9" s="102"/>
      <c r="E9" s="115"/>
      <c r="F9" s="102"/>
      <c r="G9" s="117"/>
      <c r="H9" s="118"/>
      <c r="I9" s="99"/>
      <c r="J9" s="102"/>
      <c r="K9" s="102"/>
      <c r="L9" s="102"/>
      <c r="M9" s="102"/>
      <c r="N9" s="99"/>
      <c r="O9" s="104"/>
      <c r="P9" s="113"/>
      <c r="Q9" s="99"/>
      <c r="R9" s="99"/>
      <c r="S9" s="99"/>
      <c r="T9" s="99"/>
      <c r="U9" s="99"/>
      <c r="V9" s="99"/>
      <c r="W9" s="99"/>
      <c r="X9" s="53"/>
      <c r="Y9" s="21"/>
      <c r="Z9" s="21"/>
      <c r="AA9" s="82"/>
      <c r="AB9" s="19"/>
    </row>
    <row r="10" spans="1:28" ht="83.45" customHeight="1" x14ac:dyDescent="0.25">
      <c r="A10" s="103"/>
      <c r="B10" s="103"/>
      <c r="C10" s="103"/>
      <c r="D10" s="103"/>
      <c r="E10" s="116"/>
      <c r="F10" s="103"/>
      <c r="G10" s="80" t="s">
        <v>15</v>
      </c>
      <c r="H10" s="80" t="s">
        <v>16</v>
      </c>
      <c r="I10" s="99"/>
      <c r="J10" s="103"/>
      <c r="K10" s="103"/>
      <c r="L10" s="103"/>
      <c r="M10" s="103"/>
      <c r="N10" s="99"/>
      <c r="O10" s="104"/>
      <c r="P10" s="114"/>
      <c r="Q10" s="99"/>
      <c r="R10" s="80" t="s">
        <v>17</v>
      </c>
      <c r="S10" s="80" t="s">
        <v>18</v>
      </c>
      <c r="T10" s="80" t="s">
        <v>19</v>
      </c>
      <c r="U10" s="80" t="s">
        <v>20</v>
      </c>
      <c r="V10" s="80" t="s">
        <v>21</v>
      </c>
      <c r="W10" s="80" t="s">
        <v>22</v>
      </c>
      <c r="X10" s="53"/>
      <c r="Y10" s="21"/>
      <c r="Z10" s="21"/>
      <c r="AA10" s="82"/>
      <c r="AB10" s="19"/>
    </row>
    <row r="11" spans="1:28" s="1" customFormat="1" x14ac:dyDescent="0.25">
      <c r="A11" s="15">
        <v>1</v>
      </c>
      <c r="B11" s="3">
        <v>2</v>
      </c>
      <c r="C11" s="3">
        <v>3</v>
      </c>
      <c r="D11" s="3">
        <v>4</v>
      </c>
      <c r="E11" s="89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65">
        <v>15</v>
      </c>
      <c r="P11" s="17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54"/>
      <c r="Y11" s="24"/>
      <c r="Z11" s="24"/>
      <c r="AA11" s="83"/>
      <c r="AB11" s="24"/>
    </row>
    <row r="12" spans="1:28" s="2" customFormat="1" ht="65.25" customHeight="1" x14ac:dyDescent="0.25">
      <c r="A12" s="80">
        <v>1</v>
      </c>
      <c r="B12" s="80" t="s">
        <v>23</v>
      </c>
      <c r="C12" s="4">
        <v>43770</v>
      </c>
      <c r="D12" s="4">
        <v>43255</v>
      </c>
      <c r="E12" s="90" t="s">
        <v>24</v>
      </c>
      <c r="F12" s="5">
        <v>8602286418</v>
      </c>
      <c r="G12" s="5" t="s">
        <v>413</v>
      </c>
      <c r="H12" s="5" t="s">
        <v>414</v>
      </c>
      <c r="I12" s="5" t="s">
        <v>25</v>
      </c>
      <c r="J12" s="80" t="s">
        <v>26</v>
      </c>
      <c r="K12" s="80" t="s">
        <v>27</v>
      </c>
      <c r="L12" s="80" t="s">
        <v>381</v>
      </c>
      <c r="M12" s="80" t="s">
        <v>28</v>
      </c>
      <c r="N12" s="80"/>
      <c r="O12" s="33"/>
      <c r="P12" s="43"/>
      <c r="Q12" s="80"/>
      <c r="R12" s="80"/>
      <c r="S12" s="6"/>
      <c r="T12" s="80"/>
      <c r="U12" s="80"/>
      <c r="V12" s="4"/>
      <c r="W12" s="80"/>
      <c r="X12" s="55"/>
      <c r="Y12" s="18"/>
      <c r="Z12" s="18"/>
      <c r="AA12" s="84"/>
      <c r="AB12" s="18"/>
    </row>
    <row r="13" spans="1:28" ht="159.75" customHeight="1" x14ac:dyDescent="0.25">
      <c r="A13" s="80">
        <f t="shared" ref="A13:A76" si="0">A12+1</f>
        <v>2</v>
      </c>
      <c r="B13" s="7" t="s">
        <v>29</v>
      </c>
      <c r="C13" s="8">
        <v>45015</v>
      </c>
      <c r="D13" s="8">
        <v>43461</v>
      </c>
      <c r="E13" s="90" t="s">
        <v>30</v>
      </c>
      <c r="F13" s="9">
        <v>8602290069</v>
      </c>
      <c r="G13" s="9" t="s">
        <v>359</v>
      </c>
      <c r="H13" s="9" t="s">
        <v>415</v>
      </c>
      <c r="I13" s="9" t="s">
        <v>31</v>
      </c>
      <c r="J13" s="7" t="s">
        <v>32</v>
      </c>
      <c r="K13" s="80" t="s">
        <v>27</v>
      </c>
      <c r="L13" s="80" t="s">
        <v>381</v>
      </c>
      <c r="M13" s="80" t="s">
        <v>28</v>
      </c>
      <c r="N13" s="81" t="s">
        <v>33</v>
      </c>
      <c r="O13" s="33" t="s">
        <v>412</v>
      </c>
      <c r="P13" s="27" t="s">
        <v>411</v>
      </c>
      <c r="Q13" s="81" t="s">
        <v>401</v>
      </c>
      <c r="R13" s="7" t="s">
        <v>42</v>
      </c>
      <c r="S13" s="10" t="s">
        <v>406</v>
      </c>
      <c r="T13" s="80" t="s">
        <v>35</v>
      </c>
      <c r="U13" s="80" t="s">
        <v>36</v>
      </c>
      <c r="V13" s="4">
        <v>43754</v>
      </c>
      <c r="W13" s="80" t="s">
        <v>37</v>
      </c>
      <c r="X13" s="92" t="s">
        <v>321</v>
      </c>
      <c r="Y13" s="59" t="s">
        <v>407</v>
      </c>
      <c r="Z13" s="21"/>
      <c r="AA13" s="84"/>
      <c r="AB13" s="85" t="s">
        <v>398</v>
      </c>
    </row>
    <row r="14" spans="1:28" ht="94.9" customHeight="1" x14ac:dyDescent="0.25">
      <c r="A14" s="80">
        <f t="shared" si="0"/>
        <v>3</v>
      </c>
      <c r="B14" s="7" t="s">
        <v>38</v>
      </c>
      <c r="C14" s="8">
        <v>42935</v>
      </c>
      <c r="D14" s="8">
        <v>41271</v>
      </c>
      <c r="E14" s="30" t="s">
        <v>39</v>
      </c>
      <c r="F14" s="10">
        <v>8602997997</v>
      </c>
      <c r="G14" s="10" t="s">
        <v>416</v>
      </c>
      <c r="H14" s="10" t="s">
        <v>417</v>
      </c>
      <c r="I14" s="10" t="s">
        <v>40</v>
      </c>
      <c r="J14" s="80" t="s">
        <v>41</v>
      </c>
      <c r="K14" s="80" t="s">
        <v>27</v>
      </c>
      <c r="L14" s="80" t="s">
        <v>381</v>
      </c>
      <c r="M14" s="80" t="s">
        <v>28</v>
      </c>
      <c r="N14" s="80"/>
      <c r="O14" s="33"/>
      <c r="P14" s="44"/>
      <c r="Q14" s="80"/>
      <c r="R14" s="7" t="s">
        <v>42</v>
      </c>
      <c r="S14" s="10" t="s">
        <v>43</v>
      </c>
      <c r="T14" s="7" t="s">
        <v>44</v>
      </c>
      <c r="U14" s="7" t="s">
        <v>45</v>
      </c>
      <c r="V14" s="8">
        <v>41670</v>
      </c>
      <c r="W14" s="80" t="s">
        <v>37</v>
      </c>
      <c r="X14" s="56"/>
      <c r="Y14" s="21"/>
      <c r="Z14" s="21"/>
      <c r="AA14" s="84"/>
      <c r="AB14" s="19"/>
    </row>
    <row r="15" spans="1:28" ht="210" x14ac:dyDescent="0.25">
      <c r="A15" s="80">
        <f t="shared" si="0"/>
        <v>4</v>
      </c>
      <c r="B15" s="7" t="s">
        <v>47</v>
      </c>
      <c r="C15" s="8">
        <v>42949</v>
      </c>
      <c r="D15" s="8">
        <v>42331</v>
      </c>
      <c r="E15" s="30" t="s">
        <v>48</v>
      </c>
      <c r="F15" s="10" t="s">
        <v>49</v>
      </c>
      <c r="G15" s="10" t="s">
        <v>418</v>
      </c>
      <c r="H15" s="10" t="s">
        <v>419</v>
      </c>
      <c r="I15" s="10" t="s">
        <v>50</v>
      </c>
      <c r="J15" s="80" t="s">
        <v>51</v>
      </c>
      <c r="K15" s="80" t="s">
        <v>27</v>
      </c>
      <c r="L15" s="7" t="s">
        <v>310</v>
      </c>
      <c r="M15" s="80" t="s">
        <v>28</v>
      </c>
      <c r="N15" s="80" t="s">
        <v>33</v>
      </c>
      <c r="O15" s="33">
        <v>2645504.17</v>
      </c>
      <c r="P15" s="27" t="s">
        <v>404</v>
      </c>
      <c r="Q15" s="80" t="s">
        <v>401</v>
      </c>
      <c r="R15" s="7" t="s">
        <v>42</v>
      </c>
      <c r="S15" s="10" t="s">
        <v>52</v>
      </c>
      <c r="T15" s="7" t="s">
        <v>44</v>
      </c>
      <c r="U15" s="7" t="s">
        <v>45</v>
      </c>
      <c r="V15" s="8">
        <v>42578</v>
      </c>
      <c r="W15" s="7" t="s">
        <v>46</v>
      </c>
      <c r="X15" s="56" t="s">
        <v>323</v>
      </c>
      <c r="Y15" s="21"/>
      <c r="Z15" s="21"/>
      <c r="AA15" s="84">
        <f>O15/1000</f>
        <v>2645.5041699999997</v>
      </c>
      <c r="AB15" s="19"/>
    </row>
    <row r="16" spans="1:28" ht="210" x14ac:dyDescent="0.25">
      <c r="A16" s="80">
        <f t="shared" si="0"/>
        <v>5</v>
      </c>
      <c r="B16" s="7" t="s">
        <v>53</v>
      </c>
      <c r="C16" s="8">
        <v>43009</v>
      </c>
      <c r="D16" s="11">
        <v>40441</v>
      </c>
      <c r="E16" s="30" t="s">
        <v>360</v>
      </c>
      <c r="F16" s="12">
        <v>8602173083</v>
      </c>
      <c r="G16" s="12" t="s">
        <v>420</v>
      </c>
      <c r="H16" s="12" t="s">
        <v>421</v>
      </c>
      <c r="I16" s="12" t="s">
        <v>54</v>
      </c>
      <c r="J16" s="12" t="s">
        <v>55</v>
      </c>
      <c r="K16" s="80" t="s">
        <v>27</v>
      </c>
      <c r="L16" s="7" t="s">
        <v>310</v>
      </c>
      <c r="M16" s="80" t="s">
        <v>28</v>
      </c>
      <c r="N16" s="80" t="s">
        <v>33</v>
      </c>
      <c r="O16" s="33">
        <v>22312925.760000002</v>
      </c>
      <c r="P16" s="27" t="s">
        <v>404</v>
      </c>
      <c r="Q16" s="80" t="s">
        <v>401</v>
      </c>
      <c r="R16" s="7" t="s">
        <v>42</v>
      </c>
      <c r="S16" s="10" t="s">
        <v>56</v>
      </c>
      <c r="T16" s="7" t="s">
        <v>57</v>
      </c>
      <c r="U16" s="7" t="s">
        <v>45</v>
      </c>
      <c r="V16" s="8">
        <v>42304</v>
      </c>
      <c r="W16" s="8" t="s">
        <v>37</v>
      </c>
      <c r="X16" s="56" t="s">
        <v>323</v>
      </c>
      <c r="Y16" s="21"/>
      <c r="Z16" s="21"/>
      <c r="AA16" s="84">
        <f>O16/1000</f>
        <v>22312.925760000002</v>
      </c>
      <c r="AB16" s="19"/>
    </row>
    <row r="17" spans="1:28" ht="165" x14ac:dyDescent="0.25">
      <c r="A17" s="80">
        <f t="shared" si="0"/>
        <v>6</v>
      </c>
      <c r="B17" s="7" t="s">
        <v>58</v>
      </c>
      <c r="C17" s="8">
        <v>43544</v>
      </c>
      <c r="D17" s="8">
        <v>42566</v>
      </c>
      <c r="E17" s="95" t="s">
        <v>59</v>
      </c>
      <c r="F17" s="9">
        <v>8602269910</v>
      </c>
      <c r="G17" s="9" t="s">
        <v>422</v>
      </c>
      <c r="H17" s="9" t="s">
        <v>423</v>
      </c>
      <c r="I17" s="9" t="s">
        <v>60</v>
      </c>
      <c r="J17" s="7" t="s">
        <v>61</v>
      </c>
      <c r="K17" s="80" t="s">
        <v>27</v>
      </c>
      <c r="L17" s="7" t="s">
        <v>310</v>
      </c>
      <c r="M17" s="80" t="s">
        <v>28</v>
      </c>
      <c r="N17" s="80" t="s">
        <v>33</v>
      </c>
      <c r="O17" s="33">
        <v>2292028</v>
      </c>
      <c r="P17" s="27" t="s">
        <v>411</v>
      </c>
      <c r="Q17" s="80" t="s">
        <v>401</v>
      </c>
      <c r="R17" s="80"/>
      <c r="S17" s="80" t="s">
        <v>370</v>
      </c>
      <c r="T17" s="80"/>
      <c r="U17" s="80" t="s">
        <v>148</v>
      </c>
      <c r="V17" s="4">
        <v>44621</v>
      </c>
      <c r="W17" s="80" t="s">
        <v>37</v>
      </c>
      <c r="X17" s="56" t="s">
        <v>321</v>
      </c>
      <c r="Y17" s="21"/>
      <c r="Z17" s="21"/>
      <c r="AA17" s="84">
        <f>O17:O18/1000</f>
        <v>2292.0279999999998</v>
      </c>
      <c r="AB17" s="19"/>
    </row>
    <row r="18" spans="1:28" ht="94.5" x14ac:dyDescent="0.25">
      <c r="A18" s="80">
        <f t="shared" si="0"/>
        <v>7</v>
      </c>
      <c r="B18" s="7" t="s">
        <v>62</v>
      </c>
      <c r="C18" s="8">
        <v>43619</v>
      </c>
      <c r="D18" s="8">
        <v>37616</v>
      </c>
      <c r="E18" s="90" t="s">
        <v>63</v>
      </c>
      <c r="F18" s="9">
        <v>8602200072</v>
      </c>
      <c r="G18" s="9" t="s">
        <v>424</v>
      </c>
      <c r="H18" s="9" t="s">
        <v>425</v>
      </c>
      <c r="I18" s="9" t="s">
        <v>64</v>
      </c>
      <c r="J18" s="7" t="s">
        <v>65</v>
      </c>
      <c r="K18" s="80" t="s">
        <v>27</v>
      </c>
      <c r="L18" s="7" t="s">
        <v>66</v>
      </c>
      <c r="M18" s="80" t="s">
        <v>28</v>
      </c>
      <c r="N18" s="80"/>
      <c r="O18" s="33"/>
      <c r="P18" s="45"/>
      <c r="Q18" s="80"/>
      <c r="R18" s="7" t="s">
        <v>42</v>
      </c>
      <c r="S18" s="10" t="s">
        <v>67</v>
      </c>
      <c r="T18" s="80" t="s">
        <v>57</v>
      </c>
      <c r="U18" s="80" t="s">
        <v>68</v>
      </c>
      <c r="V18" s="4">
        <v>43396</v>
      </c>
      <c r="W18" s="80" t="s">
        <v>37</v>
      </c>
      <c r="X18" s="56"/>
      <c r="Y18" s="21"/>
      <c r="Z18" s="21"/>
      <c r="AA18" s="84">
        <f t="shared" ref="AA18:AA73" si="1">O19/1000</f>
        <v>0</v>
      </c>
      <c r="AB18" s="19"/>
    </row>
    <row r="19" spans="1:28" ht="150" x14ac:dyDescent="0.25">
      <c r="A19" s="80">
        <f t="shared" si="0"/>
        <v>8</v>
      </c>
      <c r="B19" s="7" t="s">
        <v>69</v>
      </c>
      <c r="C19" s="8">
        <v>45105</v>
      </c>
      <c r="D19" s="8">
        <v>42801</v>
      </c>
      <c r="E19" s="90" t="s">
        <v>70</v>
      </c>
      <c r="F19" s="6" t="s">
        <v>71</v>
      </c>
      <c r="G19" s="6" t="s">
        <v>426</v>
      </c>
      <c r="H19" s="6" t="s">
        <v>427</v>
      </c>
      <c r="I19" s="6" t="s">
        <v>72</v>
      </c>
      <c r="J19" s="9" t="s">
        <v>73</v>
      </c>
      <c r="K19" s="80" t="s">
        <v>27</v>
      </c>
      <c r="L19" s="7" t="s">
        <v>342</v>
      </c>
      <c r="M19" s="80" t="s">
        <v>28</v>
      </c>
      <c r="N19" s="80"/>
      <c r="O19" s="33"/>
      <c r="P19" s="45"/>
      <c r="Q19" s="80"/>
      <c r="R19" s="7" t="s">
        <v>42</v>
      </c>
      <c r="S19" s="10" t="s">
        <v>309</v>
      </c>
      <c r="T19" s="80" t="s">
        <v>35</v>
      </c>
      <c r="U19" s="80" t="s">
        <v>36</v>
      </c>
      <c r="V19" s="4">
        <v>43966</v>
      </c>
      <c r="W19" s="80" t="s">
        <v>37</v>
      </c>
      <c r="X19" s="56"/>
      <c r="Y19" s="21"/>
      <c r="Z19" s="21"/>
      <c r="AA19" s="84">
        <f t="shared" si="1"/>
        <v>0</v>
      </c>
      <c r="AB19" s="19"/>
    </row>
    <row r="20" spans="1:28" ht="90" x14ac:dyDescent="0.25">
      <c r="A20" s="80">
        <f t="shared" si="0"/>
        <v>9</v>
      </c>
      <c r="B20" s="7" t="s">
        <v>74</v>
      </c>
      <c r="C20" s="8">
        <v>45105</v>
      </c>
      <c r="D20" s="8">
        <v>42299</v>
      </c>
      <c r="E20" s="90" t="s">
        <v>75</v>
      </c>
      <c r="F20" s="6" t="s">
        <v>76</v>
      </c>
      <c r="G20" s="6" t="s">
        <v>428</v>
      </c>
      <c r="H20" s="6" t="s">
        <v>429</v>
      </c>
      <c r="I20" s="6" t="s">
        <v>77</v>
      </c>
      <c r="J20" s="9" t="s">
        <v>78</v>
      </c>
      <c r="K20" s="80" t="s">
        <v>27</v>
      </c>
      <c r="L20" s="22" t="s">
        <v>66</v>
      </c>
      <c r="M20" s="80" t="s">
        <v>28</v>
      </c>
      <c r="N20" s="80"/>
      <c r="O20" s="33"/>
      <c r="P20" s="45"/>
      <c r="Q20" s="80"/>
      <c r="R20" s="7"/>
      <c r="S20" s="10"/>
      <c r="T20" s="80"/>
      <c r="U20" s="80"/>
      <c r="V20" s="4"/>
      <c r="W20" s="80"/>
      <c r="X20" s="56"/>
      <c r="Y20" s="21"/>
      <c r="Z20" s="21"/>
      <c r="AA20" s="84">
        <f t="shared" si="1"/>
        <v>0</v>
      </c>
      <c r="AB20" s="19"/>
    </row>
    <row r="21" spans="1:28" ht="60" x14ac:dyDescent="0.25">
      <c r="A21" s="80">
        <f t="shared" si="0"/>
        <v>10</v>
      </c>
      <c r="B21" s="7" t="s">
        <v>79</v>
      </c>
      <c r="C21" s="8">
        <v>45015</v>
      </c>
      <c r="D21" s="8">
        <v>44440</v>
      </c>
      <c r="E21" s="90" t="s">
        <v>80</v>
      </c>
      <c r="F21" s="9">
        <v>744611512903</v>
      </c>
      <c r="G21" s="9" t="s">
        <v>430</v>
      </c>
      <c r="H21" s="9" t="s">
        <v>431</v>
      </c>
      <c r="I21" s="9" t="s">
        <v>81</v>
      </c>
      <c r="J21" s="7" t="s">
        <v>82</v>
      </c>
      <c r="K21" s="80" t="s">
        <v>27</v>
      </c>
      <c r="L21" s="7" t="s">
        <v>342</v>
      </c>
      <c r="M21" s="80" t="s">
        <v>28</v>
      </c>
      <c r="N21" s="80"/>
      <c r="O21" s="33"/>
      <c r="P21" s="27"/>
      <c r="Q21" s="80"/>
      <c r="R21" s="7"/>
      <c r="S21" s="10"/>
      <c r="T21" s="80"/>
      <c r="U21" s="80"/>
      <c r="V21" s="4"/>
      <c r="W21" s="80"/>
      <c r="X21" s="56"/>
      <c r="Y21" s="21"/>
      <c r="Z21" s="21"/>
      <c r="AA21" s="84">
        <f t="shared" si="1"/>
        <v>0</v>
      </c>
      <c r="AB21" s="19"/>
    </row>
    <row r="22" spans="1:28" ht="60" x14ac:dyDescent="0.25">
      <c r="A22" s="80">
        <f t="shared" si="0"/>
        <v>11</v>
      </c>
      <c r="B22" s="7" t="s">
        <v>83</v>
      </c>
      <c r="C22" s="8">
        <v>45105</v>
      </c>
      <c r="D22" s="8">
        <v>44181</v>
      </c>
      <c r="E22" s="90" t="s">
        <v>84</v>
      </c>
      <c r="F22" s="6" t="s">
        <v>85</v>
      </c>
      <c r="G22" s="6" t="s">
        <v>432</v>
      </c>
      <c r="H22" s="6" t="s">
        <v>433</v>
      </c>
      <c r="I22" s="6" t="s">
        <v>86</v>
      </c>
      <c r="J22" s="9" t="s">
        <v>87</v>
      </c>
      <c r="K22" s="80" t="s">
        <v>27</v>
      </c>
      <c r="L22" s="7" t="s">
        <v>342</v>
      </c>
      <c r="M22" s="80" t="s">
        <v>28</v>
      </c>
      <c r="N22" s="80"/>
      <c r="O22" s="33"/>
      <c r="P22" s="45"/>
      <c r="Q22" s="80"/>
      <c r="R22" s="7"/>
      <c r="S22" s="10"/>
      <c r="T22" s="80"/>
      <c r="U22" s="80"/>
      <c r="V22" s="4"/>
      <c r="W22" s="80"/>
      <c r="X22" s="56"/>
      <c r="Y22" s="21"/>
      <c r="Z22" s="21"/>
      <c r="AA22" s="84">
        <f t="shared" si="1"/>
        <v>0</v>
      </c>
      <c r="AB22" s="19"/>
    </row>
    <row r="23" spans="1:28" s="1" customFormat="1" ht="198" customHeight="1" x14ac:dyDescent="0.25">
      <c r="A23" s="80">
        <f t="shared" si="0"/>
        <v>12</v>
      </c>
      <c r="B23" s="7" t="s">
        <v>88</v>
      </c>
      <c r="C23" s="8">
        <v>45015</v>
      </c>
      <c r="D23" s="8">
        <v>42976</v>
      </c>
      <c r="E23" s="90" t="s">
        <v>313</v>
      </c>
      <c r="F23" s="9">
        <v>862000569979</v>
      </c>
      <c r="G23" s="9" t="s">
        <v>434</v>
      </c>
      <c r="H23" s="9" t="s">
        <v>435</v>
      </c>
      <c r="I23" s="9" t="s">
        <v>89</v>
      </c>
      <c r="J23" s="7" t="s">
        <v>361</v>
      </c>
      <c r="K23" s="80" t="s">
        <v>27</v>
      </c>
      <c r="L23" s="7" t="s">
        <v>342</v>
      </c>
      <c r="M23" s="80" t="s">
        <v>28</v>
      </c>
      <c r="N23" s="80"/>
      <c r="O23" s="33"/>
      <c r="P23" s="27"/>
      <c r="Q23" s="80"/>
      <c r="R23" s="7"/>
      <c r="S23" s="10"/>
      <c r="T23" s="80"/>
      <c r="U23" s="80"/>
      <c r="V23" s="4"/>
      <c r="W23" s="80"/>
      <c r="X23" s="56"/>
      <c r="Y23" s="24"/>
      <c r="Z23" s="24"/>
      <c r="AA23" s="84">
        <f t="shared" si="1"/>
        <v>0</v>
      </c>
      <c r="AB23" s="24"/>
    </row>
    <row r="24" spans="1:28" ht="201.75" customHeight="1" x14ac:dyDescent="0.25">
      <c r="A24" s="80">
        <f t="shared" si="0"/>
        <v>13</v>
      </c>
      <c r="B24" s="7" t="s">
        <v>90</v>
      </c>
      <c r="C24" s="8">
        <v>42940</v>
      </c>
      <c r="D24" s="8">
        <v>42454</v>
      </c>
      <c r="E24" s="30" t="s">
        <v>315</v>
      </c>
      <c r="F24" s="9">
        <v>860236809000</v>
      </c>
      <c r="G24" s="9" t="s">
        <v>436</v>
      </c>
      <c r="H24" s="9" t="s">
        <v>437</v>
      </c>
      <c r="I24" s="9" t="s">
        <v>91</v>
      </c>
      <c r="J24" s="7" t="s">
        <v>92</v>
      </c>
      <c r="K24" s="80" t="s">
        <v>27</v>
      </c>
      <c r="L24" s="7" t="s">
        <v>342</v>
      </c>
      <c r="M24" s="80" t="s">
        <v>28</v>
      </c>
      <c r="N24" s="80"/>
      <c r="O24" s="33"/>
      <c r="P24" s="27"/>
      <c r="Q24" s="80"/>
      <c r="R24" s="7"/>
      <c r="S24" s="10"/>
      <c r="T24" s="7"/>
      <c r="U24" s="7"/>
      <c r="V24" s="7"/>
      <c r="W24" s="7"/>
      <c r="X24" s="56"/>
      <c r="Y24" s="21"/>
      <c r="Z24" s="21"/>
      <c r="AA24" s="84">
        <f>O24:O25/1000</f>
        <v>0</v>
      </c>
      <c r="AB24" s="19"/>
    </row>
    <row r="25" spans="1:28" ht="60" x14ac:dyDescent="0.25">
      <c r="A25" s="80">
        <f t="shared" si="0"/>
        <v>14</v>
      </c>
      <c r="B25" s="7" t="s">
        <v>93</v>
      </c>
      <c r="C25" s="8">
        <v>45015</v>
      </c>
      <c r="D25" s="8">
        <v>41166</v>
      </c>
      <c r="E25" s="90" t="s">
        <v>94</v>
      </c>
      <c r="F25" s="9">
        <v>860229808912</v>
      </c>
      <c r="G25" s="9" t="s">
        <v>438</v>
      </c>
      <c r="H25" s="9" t="s">
        <v>439</v>
      </c>
      <c r="I25" s="9" t="s">
        <v>95</v>
      </c>
      <c r="J25" s="7" t="s">
        <v>96</v>
      </c>
      <c r="K25" s="80" t="s">
        <v>27</v>
      </c>
      <c r="L25" s="7" t="s">
        <v>342</v>
      </c>
      <c r="M25" s="80" t="s">
        <v>28</v>
      </c>
      <c r="N25" s="80"/>
      <c r="O25" s="33"/>
      <c r="P25" s="45"/>
      <c r="Q25" s="80"/>
      <c r="R25" s="7"/>
      <c r="S25" s="10"/>
      <c r="T25" s="80"/>
      <c r="U25" s="80"/>
      <c r="V25" s="4"/>
      <c r="W25" s="80"/>
      <c r="X25" s="56"/>
      <c r="Y25" s="21"/>
      <c r="Z25" s="21"/>
      <c r="AA25" s="84">
        <f t="shared" si="1"/>
        <v>0</v>
      </c>
      <c r="AB25" s="19"/>
    </row>
    <row r="26" spans="1:28" ht="60" x14ac:dyDescent="0.25">
      <c r="A26" s="80">
        <f t="shared" si="0"/>
        <v>15</v>
      </c>
      <c r="B26" s="7" t="s">
        <v>97</v>
      </c>
      <c r="C26" s="8">
        <v>45105</v>
      </c>
      <c r="D26" s="8">
        <v>44238</v>
      </c>
      <c r="E26" s="90" t="s">
        <v>98</v>
      </c>
      <c r="F26" s="6" t="s">
        <v>99</v>
      </c>
      <c r="G26" s="6" t="s">
        <v>440</v>
      </c>
      <c r="H26" s="6" t="s">
        <v>441</v>
      </c>
      <c r="I26" s="6" t="s">
        <v>100</v>
      </c>
      <c r="J26" s="9" t="s">
        <v>101</v>
      </c>
      <c r="K26" s="80" t="s">
        <v>27</v>
      </c>
      <c r="L26" s="7" t="s">
        <v>342</v>
      </c>
      <c r="M26" s="80" t="s">
        <v>28</v>
      </c>
      <c r="N26" s="80"/>
      <c r="O26" s="33"/>
      <c r="P26" s="45"/>
      <c r="Q26" s="80"/>
      <c r="R26" s="7"/>
      <c r="S26" s="10"/>
      <c r="T26" s="80"/>
      <c r="U26" s="80"/>
      <c r="V26" s="4"/>
      <c r="W26" s="80"/>
      <c r="X26" s="56"/>
      <c r="Y26" s="21"/>
      <c r="Z26" s="21"/>
      <c r="AA26" s="84">
        <f t="shared" si="1"/>
        <v>1356.86995</v>
      </c>
      <c r="AB26" s="19"/>
    </row>
    <row r="27" spans="1:28" ht="210" x14ac:dyDescent="0.25">
      <c r="A27" s="80">
        <f t="shared" si="0"/>
        <v>16</v>
      </c>
      <c r="B27" s="7" t="s">
        <v>102</v>
      </c>
      <c r="C27" s="8">
        <v>45015</v>
      </c>
      <c r="D27" s="8">
        <v>42607</v>
      </c>
      <c r="E27" s="90" t="s">
        <v>103</v>
      </c>
      <c r="F27" s="9">
        <v>861708708530</v>
      </c>
      <c r="G27" s="9" t="s">
        <v>442</v>
      </c>
      <c r="H27" s="9" t="s">
        <v>443</v>
      </c>
      <c r="I27" s="9" t="s">
        <v>104</v>
      </c>
      <c r="J27" s="7" t="s">
        <v>105</v>
      </c>
      <c r="K27" s="80" t="s">
        <v>27</v>
      </c>
      <c r="L27" s="7" t="s">
        <v>342</v>
      </c>
      <c r="M27" s="80" t="s">
        <v>28</v>
      </c>
      <c r="N27" s="80" t="s">
        <v>33</v>
      </c>
      <c r="O27" s="33">
        <v>1356869.95</v>
      </c>
      <c r="P27" s="27" t="s">
        <v>404</v>
      </c>
      <c r="Q27" s="80" t="s">
        <v>401</v>
      </c>
      <c r="R27" s="7" t="s">
        <v>42</v>
      </c>
      <c r="S27" s="10">
        <v>3495</v>
      </c>
      <c r="T27" s="80" t="s">
        <v>35</v>
      </c>
      <c r="U27" s="80" t="s">
        <v>36</v>
      </c>
      <c r="V27" s="4">
        <v>44421</v>
      </c>
      <c r="W27" s="80" t="s">
        <v>37</v>
      </c>
      <c r="X27" s="56" t="s">
        <v>323</v>
      </c>
      <c r="Y27" s="21"/>
      <c r="Z27" s="21"/>
      <c r="AA27" s="84">
        <f t="shared" si="1"/>
        <v>0</v>
      </c>
      <c r="AB27" s="19"/>
    </row>
    <row r="28" spans="1:28" ht="63" x14ac:dyDescent="0.25">
      <c r="A28" s="80">
        <f t="shared" si="0"/>
        <v>17</v>
      </c>
      <c r="B28" s="7" t="s">
        <v>106</v>
      </c>
      <c r="C28" s="8">
        <v>45105</v>
      </c>
      <c r="D28" s="8">
        <v>42957</v>
      </c>
      <c r="E28" s="90" t="s">
        <v>107</v>
      </c>
      <c r="F28" s="6" t="s">
        <v>108</v>
      </c>
      <c r="G28" s="6" t="s">
        <v>444</v>
      </c>
      <c r="H28" s="6" t="s">
        <v>445</v>
      </c>
      <c r="I28" s="6" t="s">
        <v>109</v>
      </c>
      <c r="J28" s="9" t="s">
        <v>110</v>
      </c>
      <c r="K28" s="80" t="s">
        <v>27</v>
      </c>
      <c r="L28" s="22" t="s">
        <v>66</v>
      </c>
      <c r="M28" s="80" t="s">
        <v>28</v>
      </c>
      <c r="N28" s="80"/>
      <c r="O28" s="33"/>
      <c r="P28" s="45"/>
      <c r="Q28" s="80"/>
      <c r="R28" s="7"/>
      <c r="S28" s="10"/>
      <c r="T28" s="80"/>
      <c r="U28" s="80"/>
      <c r="V28" s="4"/>
      <c r="W28" s="80"/>
      <c r="X28" s="56"/>
      <c r="Y28" s="21"/>
      <c r="Z28" s="21"/>
      <c r="AA28" s="84">
        <f t="shared" si="1"/>
        <v>0</v>
      </c>
      <c r="AB28" s="19"/>
    </row>
    <row r="29" spans="1:28" ht="150" x14ac:dyDescent="0.25">
      <c r="A29" s="80">
        <f t="shared" si="0"/>
        <v>18</v>
      </c>
      <c r="B29" s="80" t="s">
        <v>111</v>
      </c>
      <c r="C29" s="4">
        <v>45105</v>
      </c>
      <c r="D29" s="4">
        <v>41824</v>
      </c>
      <c r="E29" s="90" t="s">
        <v>112</v>
      </c>
      <c r="F29" s="6" t="s">
        <v>113</v>
      </c>
      <c r="G29" s="6" t="s">
        <v>446</v>
      </c>
      <c r="H29" s="6" t="s">
        <v>447</v>
      </c>
      <c r="I29" s="6" t="s">
        <v>114</v>
      </c>
      <c r="J29" s="5" t="s">
        <v>55</v>
      </c>
      <c r="K29" s="13"/>
      <c r="L29" s="7" t="s">
        <v>342</v>
      </c>
      <c r="M29" s="80" t="s">
        <v>28</v>
      </c>
      <c r="N29" s="80" t="s">
        <v>33</v>
      </c>
      <c r="O29" s="33"/>
      <c r="P29" s="45"/>
      <c r="Q29" s="80"/>
      <c r="R29" s="80" t="s">
        <v>42</v>
      </c>
      <c r="S29" s="6">
        <v>3113</v>
      </c>
      <c r="T29" s="80" t="s">
        <v>35</v>
      </c>
      <c r="U29" s="80" t="s">
        <v>36</v>
      </c>
      <c r="V29" s="4">
        <v>43276</v>
      </c>
      <c r="W29" s="80" t="s">
        <v>37</v>
      </c>
      <c r="X29" s="56"/>
      <c r="Y29" s="21"/>
      <c r="Z29" s="21"/>
      <c r="AA29" s="84">
        <f t="shared" si="1"/>
        <v>0</v>
      </c>
      <c r="AB29" s="19"/>
    </row>
    <row r="30" spans="1:28" ht="60" x14ac:dyDescent="0.25">
      <c r="A30" s="80">
        <f t="shared" si="0"/>
        <v>19</v>
      </c>
      <c r="B30" s="7" t="s">
        <v>115</v>
      </c>
      <c r="C30" s="8">
        <v>45105</v>
      </c>
      <c r="D30" s="8">
        <v>42838</v>
      </c>
      <c r="E30" s="90" t="s">
        <v>116</v>
      </c>
      <c r="F30" s="6" t="s">
        <v>117</v>
      </c>
      <c r="G30" s="6" t="s">
        <v>448</v>
      </c>
      <c r="H30" s="6" t="s">
        <v>449</v>
      </c>
      <c r="I30" s="6" t="s">
        <v>118</v>
      </c>
      <c r="J30" s="9" t="s">
        <v>119</v>
      </c>
      <c r="K30" s="80" t="s">
        <v>27</v>
      </c>
      <c r="L30" s="7" t="s">
        <v>66</v>
      </c>
      <c r="M30" s="80" t="s">
        <v>28</v>
      </c>
      <c r="N30" s="80"/>
      <c r="O30" s="33"/>
      <c r="P30" s="45"/>
      <c r="Q30" s="80"/>
      <c r="R30" s="7"/>
      <c r="S30" s="10"/>
      <c r="T30" s="80"/>
      <c r="U30" s="80"/>
      <c r="V30" s="4"/>
      <c r="W30" s="80"/>
      <c r="X30" s="56"/>
      <c r="Y30" s="21"/>
      <c r="Z30" s="21"/>
      <c r="AA30" s="84">
        <f t="shared" si="1"/>
        <v>0</v>
      </c>
      <c r="AB30" s="19"/>
    </row>
    <row r="31" spans="1:28" ht="60" x14ac:dyDescent="0.25">
      <c r="A31" s="80">
        <f t="shared" si="0"/>
        <v>20</v>
      </c>
      <c r="B31" s="7" t="s">
        <v>120</v>
      </c>
      <c r="C31" s="8">
        <v>42983</v>
      </c>
      <c r="D31" s="8">
        <v>42929</v>
      </c>
      <c r="E31" s="90" t="s">
        <v>121</v>
      </c>
      <c r="F31" s="9">
        <v>860231736292</v>
      </c>
      <c r="G31" s="9" t="s">
        <v>450</v>
      </c>
      <c r="H31" s="9" t="s">
        <v>451</v>
      </c>
      <c r="I31" s="9" t="s">
        <v>122</v>
      </c>
      <c r="J31" s="7" t="s">
        <v>123</v>
      </c>
      <c r="K31" s="80" t="s">
        <v>27</v>
      </c>
      <c r="L31" s="7" t="s">
        <v>66</v>
      </c>
      <c r="M31" s="80" t="s">
        <v>28</v>
      </c>
      <c r="N31" s="80"/>
      <c r="O31" s="33"/>
      <c r="P31" s="45"/>
      <c r="Q31" s="80"/>
      <c r="R31" s="7"/>
      <c r="S31" s="10"/>
      <c r="T31" s="7"/>
      <c r="U31" s="7"/>
      <c r="V31" s="7"/>
      <c r="W31" s="7"/>
      <c r="X31" s="56"/>
      <c r="Y31" s="21"/>
      <c r="Z31" s="21"/>
      <c r="AA31" s="84">
        <f t="shared" si="1"/>
        <v>0</v>
      </c>
      <c r="AB31" s="19"/>
    </row>
    <row r="32" spans="1:28" ht="60" x14ac:dyDescent="0.25">
      <c r="A32" s="80">
        <f t="shared" si="0"/>
        <v>21</v>
      </c>
      <c r="B32" s="7" t="s">
        <v>124</v>
      </c>
      <c r="C32" s="8">
        <v>42996</v>
      </c>
      <c r="D32" s="8">
        <v>41941</v>
      </c>
      <c r="E32" s="30" t="s">
        <v>125</v>
      </c>
      <c r="F32" s="9">
        <v>860201774565</v>
      </c>
      <c r="G32" s="9" t="s">
        <v>452</v>
      </c>
      <c r="H32" s="9" t="s">
        <v>453</v>
      </c>
      <c r="I32" s="9" t="s">
        <v>126</v>
      </c>
      <c r="J32" s="7" t="s">
        <v>127</v>
      </c>
      <c r="K32" s="80" t="s">
        <v>27</v>
      </c>
      <c r="L32" s="7" t="s">
        <v>66</v>
      </c>
      <c r="M32" s="80" t="s">
        <v>28</v>
      </c>
      <c r="N32" s="80"/>
      <c r="O32" s="33"/>
      <c r="P32" s="45"/>
      <c r="Q32" s="80"/>
      <c r="R32" s="7"/>
      <c r="S32" s="10"/>
      <c r="T32" s="7"/>
      <c r="U32" s="7"/>
      <c r="V32" s="7"/>
      <c r="W32" s="7"/>
      <c r="X32" s="56"/>
      <c r="Y32" s="21"/>
      <c r="Z32" s="21"/>
      <c r="AA32" s="84">
        <f t="shared" si="1"/>
        <v>1998.33392</v>
      </c>
      <c r="AB32" s="19"/>
    </row>
    <row r="33" spans="1:28" ht="336.6" customHeight="1" x14ac:dyDescent="0.25">
      <c r="A33" s="80">
        <f t="shared" si="0"/>
        <v>22</v>
      </c>
      <c r="B33" s="30" t="s">
        <v>128</v>
      </c>
      <c r="C33" s="31">
        <v>44099</v>
      </c>
      <c r="D33" s="31">
        <v>43755</v>
      </c>
      <c r="E33" s="90" t="s">
        <v>129</v>
      </c>
      <c r="F33" s="32">
        <v>860238084134</v>
      </c>
      <c r="G33" s="32" t="s">
        <v>454</v>
      </c>
      <c r="H33" s="32" t="s">
        <v>455</v>
      </c>
      <c r="I33" s="32" t="s">
        <v>130</v>
      </c>
      <c r="J33" s="30" t="s">
        <v>131</v>
      </c>
      <c r="K33" s="79" t="s">
        <v>132</v>
      </c>
      <c r="L33" s="30" t="s">
        <v>342</v>
      </c>
      <c r="M33" s="79" t="s">
        <v>28</v>
      </c>
      <c r="N33" s="79" t="s">
        <v>33</v>
      </c>
      <c r="O33" s="33">
        <v>1998333.92</v>
      </c>
      <c r="P33" s="77" t="s">
        <v>402</v>
      </c>
      <c r="Q33" s="80" t="s">
        <v>401</v>
      </c>
      <c r="R33" s="80"/>
      <c r="S33" s="80" t="s">
        <v>369</v>
      </c>
      <c r="T33" s="80"/>
      <c r="U33" s="80" t="s">
        <v>148</v>
      </c>
      <c r="V33" s="4">
        <v>43815</v>
      </c>
      <c r="W33" s="80" t="s">
        <v>37</v>
      </c>
      <c r="X33" s="60" t="s">
        <v>322</v>
      </c>
      <c r="Y33" s="57" t="s">
        <v>327</v>
      </c>
      <c r="Z33" s="61">
        <f>O33/1000</f>
        <v>1998.33392</v>
      </c>
      <c r="AA33" s="84">
        <f>O33/1000</f>
        <v>1998.33392</v>
      </c>
      <c r="AB33" s="19"/>
    </row>
    <row r="34" spans="1:28" ht="60" x14ac:dyDescent="0.25">
      <c r="A34" s="80">
        <f t="shared" si="0"/>
        <v>23</v>
      </c>
      <c r="B34" s="7" t="s">
        <v>133</v>
      </c>
      <c r="C34" s="8">
        <v>45015</v>
      </c>
      <c r="D34" s="8">
        <v>43432</v>
      </c>
      <c r="E34" s="90" t="s">
        <v>134</v>
      </c>
      <c r="F34" s="9">
        <v>340735540856</v>
      </c>
      <c r="G34" s="9" t="s">
        <v>456</v>
      </c>
      <c r="H34" s="9" t="s">
        <v>457</v>
      </c>
      <c r="I34" s="9" t="s">
        <v>135</v>
      </c>
      <c r="J34" s="7" t="s">
        <v>136</v>
      </c>
      <c r="K34" s="80" t="s">
        <v>27</v>
      </c>
      <c r="L34" s="7" t="s">
        <v>66</v>
      </c>
      <c r="M34" s="80" t="s">
        <v>28</v>
      </c>
      <c r="N34" s="80" t="s">
        <v>33</v>
      </c>
      <c r="O34" s="33"/>
      <c r="P34" s="27"/>
      <c r="Q34" s="80"/>
      <c r="R34" s="80"/>
      <c r="S34" s="80"/>
      <c r="T34" s="80"/>
      <c r="U34" s="80"/>
      <c r="V34" s="4"/>
      <c r="W34" s="80"/>
      <c r="X34" s="56"/>
      <c r="Y34" s="21"/>
      <c r="Z34" s="21"/>
      <c r="AA34" s="84">
        <f t="shared" si="1"/>
        <v>0</v>
      </c>
      <c r="AB34" s="19"/>
    </row>
    <row r="35" spans="1:28" ht="78.75" x14ac:dyDescent="0.25">
      <c r="A35" s="80">
        <f t="shared" si="0"/>
        <v>24</v>
      </c>
      <c r="B35" s="7" t="s">
        <v>137</v>
      </c>
      <c r="C35" s="8">
        <v>45105</v>
      </c>
      <c r="D35" s="8">
        <v>43174</v>
      </c>
      <c r="E35" s="90" t="s">
        <v>138</v>
      </c>
      <c r="F35" s="6" t="s">
        <v>139</v>
      </c>
      <c r="G35" s="6" t="s">
        <v>458</v>
      </c>
      <c r="H35" s="6" t="s">
        <v>459</v>
      </c>
      <c r="I35" s="6" t="s">
        <v>140</v>
      </c>
      <c r="J35" s="9" t="s">
        <v>141</v>
      </c>
      <c r="K35" s="80" t="s">
        <v>27</v>
      </c>
      <c r="L35" s="7" t="s">
        <v>342</v>
      </c>
      <c r="M35" s="80" t="s">
        <v>28</v>
      </c>
      <c r="N35" s="80"/>
      <c r="O35" s="33"/>
      <c r="P35" s="45"/>
      <c r="Q35" s="80"/>
      <c r="R35" s="80"/>
      <c r="S35" s="80"/>
      <c r="T35" s="80"/>
      <c r="U35" s="80"/>
      <c r="V35" s="4"/>
      <c r="W35" s="80"/>
      <c r="X35" s="56"/>
      <c r="Y35" s="21"/>
      <c r="Z35" s="21"/>
      <c r="AA35" s="84">
        <f t="shared" si="1"/>
        <v>0</v>
      </c>
      <c r="AB35" s="19"/>
    </row>
    <row r="36" spans="1:28" ht="90" x14ac:dyDescent="0.25">
      <c r="A36" s="80">
        <f t="shared" si="0"/>
        <v>25</v>
      </c>
      <c r="B36" s="7" t="s">
        <v>142</v>
      </c>
      <c r="C36" s="8">
        <v>45105</v>
      </c>
      <c r="D36" s="8">
        <v>42632</v>
      </c>
      <c r="E36" s="90" t="s">
        <v>143</v>
      </c>
      <c r="F36" s="6" t="s">
        <v>144</v>
      </c>
      <c r="G36" s="6" t="s">
        <v>460</v>
      </c>
      <c r="H36" s="6" t="s">
        <v>461</v>
      </c>
      <c r="I36" s="6" t="s">
        <v>145</v>
      </c>
      <c r="J36" s="9" t="s">
        <v>146</v>
      </c>
      <c r="K36" s="80" t="s">
        <v>27</v>
      </c>
      <c r="L36" s="7" t="s">
        <v>342</v>
      </c>
      <c r="M36" s="80" t="s">
        <v>28</v>
      </c>
      <c r="N36" s="80"/>
      <c r="O36" s="33"/>
      <c r="P36" s="45"/>
      <c r="Q36" s="80"/>
      <c r="R36" s="80"/>
      <c r="S36" s="80" t="s">
        <v>147</v>
      </c>
      <c r="T36" s="80"/>
      <c r="U36" s="80" t="s">
        <v>148</v>
      </c>
      <c r="V36" s="4">
        <v>44707</v>
      </c>
      <c r="W36" s="80" t="s">
        <v>37</v>
      </c>
      <c r="X36" s="56"/>
      <c r="Y36" s="21"/>
      <c r="Z36" s="21"/>
      <c r="AA36" s="84">
        <f t="shared" si="1"/>
        <v>0</v>
      </c>
      <c r="AB36" s="19"/>
    </row>
    <row r="37" spans="1:28" ht="63" x14ac:dyDescent="0.25">
      <c r="A37" s="80">
        <f t="shared" si="0"/>
        <v>26</v>
      </c>
      <c r="B37" s="7" t="s">
        <v>149</v>
      </c>
      <c r="C37" s="8">
        <v>45105</v>
      </c>
      <c r="D37" s="8">
        <v>40850</v>
      </c>
      <c r="E37" s="90" t="s">
        <v>150</v>
      </c>
      <c r="F37" s="6" t="s">
        <v>151</v>
      </c>
      <c r="G37" s="6" t="s">
        <v>462</v>
      </c>
      <c r="H37" s="6" t="s">
        <v>463</v>
      </c>
      <c r="I37" s="6" t="s">
        <v>152</v>
      </c>
      <c r="J37" s="9" t="s">
        <v>153</v>
      </c>
      <c r="K37" s="80" t="s">
        <v>27</v>
      </c>
      <c r="L37" s="22" t="s">
        <v>66</v>
      </c>
      <c r="M37" s="80" t="s">
        <v>28</v>
      </c>
      <c r="N37" s="80"/>
      <c r="O37" s="33"/>
      <c r="P37" s="45"/>
      <c r="Q37" s="80"/>
      <c r="R37" s="80"/>
      <c r="S37" s="80"/>
      <c r="T37" s="80"/>
      <c r="U37" s="80"/>
      <c r="V37" s="4"/>
      <c r="W37" s="80"/>
      <c r="X37" s="56"/>
      <c r="Y37" s="21"/>
      <c r="Z37" s="21"/>
      <c r="AA37" s="84">
        <f t="shared" si="1"/>
        <v>68.367689999999996</v>
      </c>
      <c r="AB37" s="19"/>
    </row>
    <row r="38" spans="1:28" ht="200.25" customHeight="1" x14ac:dyDescent="0.25">
      <c r="A38" s="80">
        <f t="shared" si="0"/>
        <v>27</v>
      </c>
      <c r="B38" s="7" t="s">
        <v>154</v>
      </c>
      <c r="C38" s="8">
        <v>42937</v>
      </c>
      <c r="D38" s="8">
        <v>39475</v>
      </c>
      <c r="E38" s="30" t="s">
        <v>155</v>
      </c>
      <c r="F38" s="9">
        <v>614002645205</v>
      </c>
      <c r="G38" s="9" t="s">
        <v>464</v>
      </c>
      <c r="H38" s="9" t="s">
        <v>465</v>
      </c>
      <c r="I38" s="9" t="s">
        <v>156</v>
      </c>
      <c r="J38" s="7" t="s">
        <v>157</v>
      </c>
      <c r="K38" s="80" t="s">
        <v>27</v>
      </c>
      <c r="L38" s="7" t="s">
        <v>66</v>
      </c>
      <c r="M38" s="80" t="s">
        <v>28</v>
      </c>
      <c r="N38" s="80" t="s">
        <v>33</v>
      </c>
      <c r="O38" s="33">
        <v>68367.69</v>
      </c>
      <c r="P38" s="27" t="s">
        <v>404</v>
      </c>
      <c r="Q38" s="80" t="s">
        <v>401</v>
      </c>
      <c r="R38" s="80"/>
      <c r="S38" s="80"/>
      <c r="T38" s="7"/>
      <c r="U38" s="7"/>
      <c r="V38" s="7"/>
      <c r="W38" s="7"/>
      <c r="X38" s="56" t="s">
        <v>323</v>
      </c>
      <c r="Y38" s="21"/>
      <c r="Z38" s="21"/>
      <c r="AA38" s="84">
        <f>O38:O39/1000</f>
        <v>68.367689999999996</v>
      </c>
      <c r="AB38" s="19"/>
    </row>
    <row r="39" spans="1:28" ht="75" x14ac:dyDescent="0.25">
      <c r="A39" s="80">
        <f t="shared" si="0"/>
        <v>28</v>
      </c>
      <c r="B39" s="7" t="s">
        <v>158</v>
      </c>
      <c r="C39" s="8">
        <v>43086</v>
      </c>
      <c r="D39" s="8">
        <v>42549</v>
      </c>
      <c r="E39" s="90" t="s">
        <v>159</v>
      </c>
      <c r="F39" s="9">
        <v>301809441249</v>
      </c>
      <c r="G39" s="9" t="s">
        <v>466</v>
      </c>
      <c r="H39" s="9" t="s">
        <v>467</v>
      </c>
      <c r="I39" s="9" t="s">
        <v>160</v>
      </c>
      <c r="J39" s="7" t="s">
        <v>161</v>
      </c>
      <c r="K39" s="80" t="s">
        <v>27</v>
      </c>
      <c r="L39" s="22"/>
      <c r="M39" s="80" t="s">
        <v>28</v>
      </c>
      <c r="N39" s="80"/>
      <c r="O39" s="33"/>
      <c r="P39" s="45"/>
      <c r="Q39" s="80"/>
      <c r="R39" s="80" t="s">
        <v>42</v>
      </c>
      <c r="S39" s="80" t="s">
        <v>162</v>
      </c>
      <c r="T39" s="7" t="s">
        <v>44</v>
      </c>
      <c r="U39" s="7" t="s">
        <v>45</v>
      </c>
      <c r="V39" s="8">
        <v>42954</v>
      </c>
      <c r="W39" s="80" t="s">
        <v>37</v>
      </c>
      <c r="X39" s="56"/>
      <c r="Y39" s="21"/>
      <c r="Z39" s="21"/>
      <c r="AA39" s="84">
        <f t="shared" si="1"/>
        <v>0</v>
      </c>
      <c r="AB39" s="19"/>
    </row>
    <row r="40" spans="1:28" ht="150" x14ac:dyDescent="0.25">
      <c r="A40" s="80">
        <f t="shared" si="0"/>
        <v>29</v>
      </c>
      <c r="B40" s="7" t="s">
        <v>163</v>
      </c>
      <c r="C40" s="8">
        <v>45105</v>
      </c>
      <c r="D40" s="8">
        <v>42800</v>
      </c>
      <c r="E40" s="90" t="s">
        <v>164</v>
      </c>
      <c r="F40" s="6" t="s">
        <v>165</v>
      </c>
      <c r="G40" s="6" t="s">
        <v>468</v>
      </c>
      <c r="H40" s="6" t="s">
        <v>469</v>
      </c>
      <c r="I40" s="6" t="s">
        <v>166</v>
      </c>
      <c r="J40" s="9" t="s">
        <v>167</v>
      </c>
      <c r="K40" s="80" t="s">
        <v>27</v>
      </c>
      <c r="L40" s="7" t="s">
        <v>342</v>
      </c>
      <c r="M40" s="80" t="s">
        <v>28</v>
      </c>
      <c r="N40" s="80"/>
      <c r="O40" s="33"/>
      <c r="P40" s="45"/>
      <c r="Q40" s="80"/>
      <c r="R40" s="80" t="s">
        <v>34</v>
      </c>
      <c r="S40" s="80">
        <v>3417</v>
      </c>
      <c r="T40" s="80" t="s">
        <v>35</v>
      </c>
      <c r="U40" s="80" t="s">
        <v>36</v>
      </c>
      <c r="V40" s="4">
        <v>43963</v>
      </c>
      <c r="W40" s="80" t="s">
        <v>37</v>
      </c>
      <c r="X40" s="56"/>
      <c r="Y40" s="21"/>
      <c r="Z40" s="21"/>
      <c r="AA40" s="84">
        <f t="shared" si="1"/>
        <v>0</v>
      </c>
      <c r="AB40" s="19"/>
    </row>
    <row r="41" spans="1:28" ht="60" x14ac:dyDescent="0.25">
      <c r="A41" s="80">
        <f t="shared" si="0"/>
        <v>30</v>
      </c>
      <c r="B41" s="7" t="s">
        <v>168</v>
      </c>
      <c r="C41" s="8">
        <v>42957</v>
      </c>
      <c r="D41" s="8">
        <v>40287</v>
      </c>
      <c r="E41" s="30" t="s">
        <v>312</v>
      </c>
      <c r="F41" s="9">
        <v>860213117853</v>
      </c>
      <c r="G41" s="9" t="s">
        <v>470</v>
      </c>
      <c r="H41" s="9" t="s">
        <v>471</v>
      </c>
      <c r="I41" s="9" t="s">
        <v>169</v>
      </c>
      <c r="J41" s="7" t="s">
        <v>170</v>
      </c>
      <c r="K41" s="80" t="s">
        <v>27</v>
      </c>
      <c r="L41" s="7" t="s">
        <v>342</v>
      </c>
      <c r="M41" s="80" t="s">
        <v>28</v>
      </c>
      <c r="N41" s="80"/>
      <c r="O41" s="33"/>
      <c r="P41" s="45"/>
      <c r="Q41" s="80"/>
      <c r="R41" s="80"/>
      <c r="S41" s="80"/>
      <c r="T41" s="7"/>
      <c r="U41" s="7"/>
      <c r="V41" s="7"/>
      <c r="W41" s="7"/>
      <c r="X41" s="56"/>
      <c r="Y41" s="21"/>
      <c r="Z41" s="21"/>
      <c r="AA41" s="84">
        <f t="shared" si="1"/>
        <v>0</v>
      </c>
      <c r="AB41" s="19"/>
    </row>
    <row r="42" spans="1:28" ht="200.25" customHeight="1" x14ac:dyDescent="0.25">
      <c r="A42" s="80">
        <f t="shared" si="0"/>
        <v>31</v>
      </c>
      <c r="B42" s="7" t="s">
        <v>171</v>
      </c>
      <c r="C42" s="8">
        <v>45015</v>
      </c>
      <c r="D42" s="8">
        <v>42510</v>
      </c>
      <c r="E42" s="90" t="s">
        <v>172</v>
      </c>
      <c r="F42" s="9">
        <v>165814338487</v>
      </c>
      <c r="G42" s="9" t="s">
        <v>430</v>
      </c>
      <c r="H42" s="9" t="s">
        <v>431</v>
      </c>
      <c r="I42" s="9" t="s">
        <v>81</v>
      </c>
      <c r="J42" s="7" t="s">
        <v>173</v>
      </c>
      <c r="K42" s="80" t="s">
        <v>27</v>
      </c>
      <c r="L42" s="7" t="s">
        <v>342</v>
      </c>
      <c r="M42" s="80" t="s">
        <v>28</v>
      </c>
      <c r="N42" s="80" t="s">
        <v>33</v>
      </c>
      <c r="O42" s="33"/>
      <c r="P42" s="27"/>
      <c r="Q42" s="80"/>
      <c r="R42" s="80"/>
      <c r="S42" s="80"/>
      <c r="T42" s="80"/>
      <c r="U42" s="80"/>
      <c r="V42" s="4"/>
      <c r="W42" s="80"/>
      <c r="X42" s="56"/>
      <c r="Y42" s="21"/>
      <c r="Z42" s="21"/>
      <c r="AA42" s="84">
        <f t="shared" si="1"/>
        <v>17.384409999999999</v>
      </c>
      <c r="AB42" s="19"/>
    </row>
    <row r="43" spans="1:28" ht="138" customHeight="1" x14ac:dyDescent="0.25">
      <c r="A43" s="80">
        <f t="shared" si="0"/>
        <v>32</v>
      </c>
      <c r="B43" s="7" t="s">
        <v>174</v>
      </c>
      <c r="C43" s="8">
        <v>45105</v>
      </c>
      <c r="D43" s="8">
        <v>43558</v>
      </c>
      <c r="E43" s="90" t="s">
        <v>175</v>
      </c>
      <c r="F43" s="5">
        <v>860410951232</v>
      </c>
      <c r="G43" s="5" t="s">
        <v>472</v>
      </c>
      <c r="H43" s="5" t="s">
        <v>473</v>
      </c>
      <c r="I43" s="5" t="s">
        <v>176</v>
      </c>
      <c r="J43" s="9" t="s">
        <v>177</v>
      </c>
      <c r="K43" s="80" t="s">
        <v>27</v>
      </c>
      <c r="L43" s="7" t="s">
        <v>342</v>
      </c>
      <c r="M43" s="80" t="s">
        <v>28</v>
      </c>
      <c r="N43" s="80" t="s">
        <v>33</v>
      </c>
      <c r="O43" s="33">
        <v>17384.41</v>
      </c>
      <c r="P43" s="27" t="s">
        <v>404</v>
      </c>
      <c r="Q43" s="80" t="s">
        <v>401</v>
      </c>
      <c r="R43" s="80" t="s">
        <v>34</v>
      </c>
      <c r="S43" s="80">
        <v>3362</v>
      </c>
      <c r="T43" s="80" t="s">
        <v>35</v>
      </c>
      <c r="U43" s="80" t="s">
        <v>36</v>
      </c>
      <c r="V43" s="4">
        <v>43794</v>
      </c>
      <c r="W43" s="80" t="s">
        <v>37</v>
      </c>
      <c r="X43" s="56" t="s">
        <v>323</v>
      </c>
      <c r="Y43" s="21"/>
      <c r="Z43" s="21"/>
      <c r="AA43" s="84">
        <f t="shared" si="1"/>
        <v>0</v>
      </c>
      <c r="AB43" s="19" t="s">
        <v>399</v>
      </c>
    </row>
    <row r="44" spans="1:28" ht="94.5" x14ac:dyDescent="0.25">
      <c r="A44" s="80">
        <f t="shared" si="0"/>
        <v>33</v>
      </c>
      <c r="B44" s="7" t="s">
        <v>178</v>
      </c>
      <c r="C44" s="8">
        <v>45105</v>
      </c>
      <c r="D44" s="8">
        <v>41667</v>
      </c>
      <c r="E44" s="90" t="s">
        <v>179</v>
      </c>
      <c r="F44" s="6" t="s">
        <v>180</v>
      </c>
      <c r="G44" s="6" t="s">
        <v>474</v>
      </c>
      <c r="H44" s="6" t="s">
        <v>475</v>
      </c>
      <c r="I44" s="6" t="s">
        <v>181</v>
      </c>
      <c r="J44" s="9" t="s">
        <v>182</v>
      </c>
      <c r="K44" s="80" t="s">
        <v>27</v>
      </c>
      <c r="L44" s="7" t="s">
        <v>342</v>
      </c>
      <c r="M44" s="80" t="s">
        <v>28</v>
      </c>
      <c r="N44" s="80"/>
      <c r="O44" s="33"/>
      <c r="P44" s="45"/>
      <c r="Q44" s="80"/>
      <c r="R44" s="80"/>
      <c r="S44" s="80"/>
      <c r="T44" s="80"/>
      <c r="U44" s="80"/>
      <c r="V44" s="4"/>
      <c r="W44" s="80"/>
      <c r="X44" s="56"/>
      <c r="Y44" s="21"/>
      <c r="Z44" s="21"/>
      <c r="AA44" s="84">
        <f t="shared" si="1"/>
        <v>0</v>
      </c>
      <c r="AB44" s="19"/>
    </row>
    <row r="45" spans="1:28" ht="150" x14ac:dyDescent="0.25">
      <c r="A45" s="80">
        <f t="shared" si="0"/>
        <v>34</v>
      </c>
      <c r="B45" s="7" t="s">
        <v>183</v>
      </c>
      <c r="C45" s="8">
        <v>45105</v>
      </c>
      <c r="D45" s="8">
        <v>42566</v>
      </c>
      <c r="E45" s="90" t="s">
        <v>184</v>
      </c>
      <c r="F45" s="5">
        <v>860213352575</v>
      </c>
      <c r="G45" s="5" t="s">
        <v>476</v>
      </c>
      <c r="H45" s="5" t="s">
        <v>477</v>
      </c>
      <c r="I45" s="5" t="s">
        <v>185</v>
      </c>
      <c r="J45" s="9" t="s">
        <v>186</v>
      </c>
      <c r="K45" s="80" t="s">
        <v>27</v>
      </c>
      <c r="L45" s="7" t="s">
        <v>342</v>
      </c>
      <c r="M45" s="80" t="s">
        <v>28</v>
      </c>
      <c r="N45" s="80"/>
      <c r="O45" s="33"/>
      <c r="P45" s="45"/>
      <c r="Q45" s="80"/>
      <c r="R45" s="80" t="s">
        <v>34</v>
      </c>
      <c r="S45" s="80">
        <v>3180</v>
      </c>
      <c r="T45" s="80" t="s">
        <v>35</v>
      </c>
      <c r="U45" s="80" t="s">
        <v>36</v>
      </c>
      <c r="V45" s="4">
        <v>43356</v>
      </c>
      <c r="W45" s="80" t="s">
        <v>37</v>
      </c>
      <c r="X45" s="56"/>
      <c r="Y45" s="21"/>
      <c r="Z45" s="21"/>
      <c r="AA45" s="84">
        <f t="shared" si="1"/>
        <v>0</v>
      </c>
      <c r="AB45" s="19"/>
    </row>
    <row r="46" spans="1:28" ht="60" x14ac:dyDescent="0.25">
      <c r="A46" s="80">
        <f t="shared" si="0"/>
        <v>35</v>
      </c>
      <c r="B46" s="7" t="s">
        <v>187</v>
      </c>
      <c r="C46" s="8">
        <v>45105</v>
      </c>
      <c r="D46" s="8">
        <v>43703</v>
      </c>
      <c r="E46" s="90" t="s">
        <v>188</v>
      </c>
      <c r="F46" s="6" t="s">
        <v>189</v>
      </c>
      <c r="G46" s="6" t="s">
        <v>478</v>
      </c>
      <c r="H46" s="6" t="s">
        <v>479</v>
      </c>
      <c r="I46" s="6" t="s">
        <v>190</v>
      </c>
      <c r="J46" s="9" t="s">
        <v>191</v>
      </c>
      <c r="K46" s="80" t="s">
        <v>27</v>
      </c>
      <c r="L46" s="22" t="s">
        <v>66</v>
      </c>
      <c r="M46" s="80" t="s">
        <v>28</v>
      </c>
      <c r="N46" s="80"/>
      <c r="O46" s="33"/>
      <c r="P46" s="45"/>
      <c r="Q46" s="80"/>
      <c r="R46" s="80"/>
      <c r="S46" s="80"/>
      <c r="T46" s="80"/>
      <c r="U46" s="80"/>
      <c r="V46" s="4"/>
      <c r="W46" s="80"/>
      <c r="X46" s="56"/>
      <c r="Y46" s="21"/>
      <c r="Z46" s="21"/>
      <c r="AA46" s="84">
        <f t="shared" si="1"/>
        <v>0</v>
      </c>
      <c r="AB46" s="19"/>
    </row>
    <row r="47" spans="1:28" ht="64.150000000000006" customHeight="1" x14ac:dyDescent="0.25">
      <c r="A47" s="80">
        <f t="shared" si="0"/>
        <v>36</v>
      </c>
      <c r="B47" s="7" t="s">
        <v>192</v>
      </c>
      <c r="C47" s="8">
        <v>45105</v>
      </c>
      <c r="D47" s="8">
        <v>44245</v>
      </c>
      <c r="E47" s="90" t="s">
        <v>193</v>
      </c>
      <c r="F47" s="80">
        <v>21202968367</v>
      </c>
      <c r="G47" s="80" t="s">
        <v>480</v>
      </c>
      <c r="H47" s="80" t="s">
        <v>481</v>
      </c>
      <c r="I47" s="80" t="s">
        <v>194</v>
      </c>
      <c r="J47" s="9" t="s">
        <v>195</v>
      </c>
      <c r="K47" s="80" t="s">
        <v>27</v>
      </c>
      <c r="L47" s="7" t="s">
        <v>342</v>
      </c>
      <c r="M47" s="80" t="s">
        <v>28</v>
      </c>
      <c r="N47" s="80"/>
      <c r="O47" s="33"/>
      <c r="P47" s="45"/>
      <c r="Q47" s="80"/>
      <c r="R47" s="80"/>
      <c r="S47" s="80"/>
      <c r="T47" s="80"/>
      <c r="U47" s="80"/>
      <c r="V47" s="4"/>
      <c r="W47" s="80"/>
      <c r="X47" s="56"/>
      <c r="Y47" s="21"/>
      <c r="Z47" s="21"/>
      <c r="AA47" s="84">
        <f t="shared" si="1"/>
        <v>0</v>
      </c>
      <c r="AB47" s="19"/>
    </row>
    <row r="48" spans="1:28" ht="90" x14ac:dyDescent="0.25">
      <c r="A48" s="80">
        <f t="shared" si="0"/>
        <v>37</v>
      </c>
      <c r="B48" s="80" t="s">
        <v>196</v>
      </c>
      <c r="C48" s="4">
        <v>43009</v>
      </c>
      <c r="D48" s="80" t="s">
        <v>197</v>
      </c>
      <c r="E48" s="90" t="s">
        <v>198</v>
      </c>
      <c r="F48" s="80">
        <v>8602063362</v>
      </c>
      <c r="G48" s="80" t="s">
        <v>482</v>
      </c>
      <c r="H48" s="80" t="s">
        <v>429</v>
      </c>
      <c r="I48" s="80" t="s">
        <v>199</v>
      </c>
      <c r="J48" s="80" t="s">
        <v>200</v>
      </c>
      <c r="K48" s="80" t="s">
        <v>132</v>
      </c>
      <c r="L48" s="80" t="s">
        <v>381</v>
      </c>
      <c r="M48" s="80" t="s">
        <v>28</v>
      </c>
      <c r="N48" s="80"/>
      <c r="O48" s="33"/>
      <c r="P48" s="27"/>
      <c r="Q48" s="80"/>
      <c r="R48" s="80" t="s">
        <v>201</v>
      </c>
      <c r="S48" s="80">
        <v>2068</v>
      </c>
      <c r="T48" s="80" t="s">
        <v>57</v>
      </c>
      <c r="U48" s="80" t="s">
        <v>45</v>
      </c>
      <c r="V48" s="4">
        <v>42153</v>
      </c>
      <c r="W48" s="80" t="s">
        <v>37</v>
      </c>
      <c r="X48" s="56"/>
      <c r="Y48" s="47" t="s">
        <v>327</v>
      </c>
      <c r="Z48" s="62" t="s">
        <v>358</v>
      </c>
      <c r="AA48" s="84">
        <f t="shared" si="1"/>
        <v>0</v>
      </c>
      <c r="AB48" s="19"/>
    </row>
    <row r="49" spans="1:28" ht="75" x14ac:dyDescent="0.25">
      <c r="A49" s="80">
        <f t="shared" si="0"/>
        <v>38</v>
      </c>
      <c r="B49" s="7" t="s">
        <v>202</v>
      </c>
      <c r="C49" s="8">
        <v>43054</v>
      </c>
      <c r="D49" s="8">
        <v>37484</v>
      </c>
      <c r="E49" s="30" t="s">
        <v>203</v>
      </c>
      <c r="F49" s="9">
        <v>8602998422</v>
      </c>
      <c r="G49" s="9" t="s">
        <v>483</v>
      </c>
      <c r="H49" s="9" t="s">
        <v>484</v>
      </c>
      <c r="I49" s="9" t="s">
        <v>204</v>
      </c>
      <c r="J49" s="7" t="s">
        <v>205</v>
      </c>
      <c r="K49" s="80" t="s">
        <v>27</v>
      </c>
      <c r="L49" s="80" t="s">
        <v>381</v>
      </c>
      <c r="M49" s="80" t="s">
        <v>28</v>
      </c>
      <c r="N49" s="80"/>
      <c r="O49" s="33"/>
      <c r="P49" s="45"/>
      <c r="Q49" s="80"/>
      <c r="R49" s="7" t="s">
        <v>42</v>
      </c>
      <c r="S49" s="10" t="s">
        <v>206</v>
      </c>
      <c r="T49" s="7" t="s">
        <v>44</v>
      </c>
      <c r="U49" s="7" t="s">
        <v>45</v>
      </c>
      <c r="V49" s="8">
        <v>42955</v>
      </c>
      <c r="W49" s="80" t="s">
        <v>37</v>
      </c>
      <c r="X49" s="56"/>
      <c r="Y49" s="21"/>
      <c r="Z49" s="21"/>
      <c r="AA49" s="84">
        <f t="shared" si="1"/>
        <v>0</v>
      </c>
      <c r="AB49" s="19"/>
    </row>
    <row r="50" spans="1:28" ht="75" x14ac:dyDescent="0.25">
      <c r="A50" s="80">
        <f t="shared" si="0"/>
        <v>39</v>
      </c>
      <c r="B50" s="80" t="s">
        <v>207</v>
      </c>
      <c r="C50" s="4">
        <v>43161</v>
      </c>
      <c r="D50" s="4">
        <v>37593</v>
      </c>
      <c r="E50" s="90" t="s">
        <v>208</v>
      </c>
      <c r="F50" s="5">
        <v>8617003670</v>
      </c>
      <c r="G50" s="5" t="s">
        <v>485</v>
      </c>
      <c r="H50" s="5" t="s">
        <v>486</v>
      </c>
      <c r="I50" s="5" t="s">
        <v>209</v>
      </c>
      <c r="J50" s="80" t="s">
        <v>210</v>
      </c>
      <c r="K50" s="80" t="s">
        <v>27</v>
      </c>
      <c r="L50" s="80"/>
      <c r="M50" s="80" t="s">
        <v>28</v>
      </c>
      <c r="N50" s="80"/>
      <c r="O50" s="33"/>
      <c r="P50" s="45"/>
      <c r="Q50" s="80"/>
      <c r="R50" s="80" t="s">
        <v>42</v>
      </c>
      <c r="S50" s="6" t="s">
        <v>211</v>
      </c>
      <c r="T50" s="80" t="s">
        <v>44</v>
      </c>
      <c r="U50" s="80" t="s">
        <v>45</v>
      </c>
      <c r="V50" s="4">
        <v>42615</v>
      </c>
      <c r="W50" s="80" t="s">
        <v>37</v>
      </c>
      <c r="X50" s="56"/>
      <c r="Y50" s="21"/>
      <c r="Z50" s="21"/>
      <c r="AA50" s="84">
        <f t="shared" si="1"/>
        <v>0</v>
      </c>
      <c r="AB50" s="19"/>
    </row>
    <row r="51" spans="1:28" ht="75" x14ac:dyDescent="0.25">
      <c r="A51" s="80">
        <f t="shared" si="0"/>
        <v>40</v>
      </c>
      <c r="B51" s="7" t="s">
        <v>212</v>
      </c>
      <c r="C51" s="8">
        <v>43031</v>
      </c>
      <c r="D51" s="8">
        <v>42033</v>
      </c>
      <c r="E51" s="30" t="s">
        <v>213</v>
      </c>
      <c r="F51" s="9">
        <v>8602253589</v>
      </c>
      <c r="G51" s="9" t="s">
        <v>487</v>
      </c>
      <c r="H51" s="9" t="s">
        <v>488</v>
      </c>
      <c r="I51" s="9" t="s">
        <v>214</v>
      </c>
      <c r="J51" s="80" t="s">
        <v>215</v>
      </c>
      <c r="K51" s="80" t="s">
        <v>27</v>
      </c>
      <c r="L51" s="7" t="s">
        <v>342</v>
      </c>
      <c r="M51" s="80" t="s">
        <v>28</v>
      </c>
      <c r="N51" s="80"/>
      <c r="O51" s="33"/>
      <c r="P51" s="45"/>
      <c r="Q51" s="80"/>
      <c r="R51" s="7" t="s">
        <v>42</v>
      </c>
      <c r="S51" s="10" t="s">
        <v>216</v>
      </c>
      <c r="T51" s="7" t="s">
        <v>44</v>
      </c>
      <c r="U51" s="7" t="s">
        <v>45</v>
      </c>
      <c r="V51" s="8">
        <v>42457</v>
      </c>
      <c r="W51" s="80" t="s">
        <v>37</v>
      </c>
      <c r="X51" s="56"/>
      <c r="Y51" s="21"/>
      <c r="Z51" s="21"/>
      <c r="AA51" s="84">
        <f t="shared" si="1"/>
        <v>36712.01109</v>
      </c>
      <c r="AB51" s="19"/>
    </row>
    <row r="52" spans="1:28" ht="150" x14ac:dyDescent="0.25">
      <c r="A52" s="80">
        <f t="shared" si="0"/>
        <v>41</v>
      </c>
      <c r="B52" s="80" t="s">
        <v>217</v>
      </c>
      <c r="C52" s="4">
        <v>43009</v>
      </c>
      <c r="D52" s="4">
        <v>41292</v>
      </c>
      <c r="E52" s="90" t="s">
        <v>218</v>
      </c>
      <c r="F52" s="80">
        <v>8602199613</v>
      </c>
      <c r="G52" s="80" t="s">
        <v>489</v>
      </c>
      <c r="H52" s="80" t="s">
        <v>490</v>
      </c>
      <c r="I52" s="80" t="s">
        <v>219</v>
      </c>
      <c r="J52" s="80" t="s">
        <v>220</v>
      </c>
      <c r="K52" s="80" t="s">
        <v>132</v>
      </c>
      <c r="L52" s="7" t="s">
        <v>342</v>
      </c>
      <c r="M52" s="80" t="s">
        <v>28</v>
      </c>
      <c r="N52" s="80" t="s">
        <v>33</v>
      </c>
      <c r="O52" s="33">
        <v>36712011.090000004</v>
      </c>
      <c r="P52" s="77" t="s">
        <v>402</v>
      </c>
      <c r="Q52" s="80" t="s">
        <v>401</v>
      </c>
      <c r="R52" s="80" t="s">
        <v>42</v>
      </c>
      <c r="S52" s="80">
        <v>2661</v>
      </c>
      <c r="T52" s="80" t="s">
        <v>57</v>
      </c>
      <c r="U52" s="80" t="s">
        <v>45</v>
      </c>
      <c r="V52" s="4">
        <v>42523</v>
      </c>
      <c r="W52" s="80" t="s">
        <v>37</v>
      </c>
      <c r="X52" s="56" t="s">
        <v>322</v>
      </c>
      <c r="Y52" s="58" t="s">
        <v>327</v>
      </c>
      <c r="Z52" s="21"/>
      <c r="AA52" s="84">
        <f>O52:O53/1000</f>
        <v>36712.01109</v>
      </c>
      <c r="AB52" s="19"/>
    </row>
    <row r="53" spans="1:28" ht="150" x14ac:dyDescent="0.25">
      <c r="A53" s="80">
        <f t="shared" si="0"/>
        <v>42</v>
      </c>
      <c r="B53" s="80" t="s">
        <v>221</v>
      </c>
      <c r="C53" s="4">
        <v>43009</v>
      </c>
      <c r="D53" s="4">
        <v>40786</v>
      </c>
      <c r="E53" s="90" t="s">
        <v>222</v>
      </c>
      <c r="F53" s="80">
        <v>8602184448</v>
      </c>
      <c r="G53" s="80" t="s">
        <v>367</v>
      </c>
      <c r="H53" s="80" t="s">
        <v>491</v>
      </c>
      <c r="I53" s="80" t="s">
        <v>223</v>
      </c>
      <c r="J53" s="80" t="s">
        <v>224</v>
      </c>
      <c r="K53" s="80" t="s">
        <v>132</v>
      </c>
      <c r="L53" s="7" t="s">
        <v>342</v>
      </c>
      <c r="M53" s="80" t="s">
        <v>28</v>
      </c>
      <c r="N53" s="80" t="s">
        <v>33</v>
      </c>
      <c r="O53" s="33">
        <v>18047798.5</v>
      </c>
      <c r="P53" s="77" t="s">
        <v>402</v>
      </c>
      <c r="Q53" s="80" t="s">
        <v>401</v>
      </c>
      <c r="R53" s="80" t="s">
        <v>42</v>
      </c>
      <c r="S53" s="80">
        <v>2479</v>
      </c>
      <c r="T53" s="80" t="s">
        <v>57</v>
      </c>
      <c r="U53" s="80" t="s">
        <v>45</v>
      </c>
      <c r="V53" s="80">
        <v>42368</v>
      </c>
      <c r="W53" s="80" t="s">
        <v>37</v>
      </c>
      <c r="X53" s="56" t="s">
        <v>322</v>
      </c>
      <c r="Y53" s="58" t="s">
        <v>327</v>
      </c>
      <c r="Z53" s="21"/>
      <c r="AA53" s="84">
        <f>O53/1000</f>
        <v>18047.798500000001</v>
      </c>
      <c r="AB53" s="19"/>
    </row>
    <row r="54" spans="1:28" s="1" customFormat="1" ht="150" x14ac:dyDescent="0.25">
      <c r="A54" s="80">
        <f t="shared" si="0"/>
        <v>43</v>
      </c>
      <c r="B54" s="7" t="s">
        <v>225</v>
      </c>
      <c r="C54" s="8">
        <v>45105</v>
      </c>
      <c r="D54" s="8">
        <v>40403</v>
      </c>
      <c r="E54" s="90" t="s">
        <v>226</v>
      </c>
      <c r="F54" s="80">
        <v>8602172058</v>
      </c>
      <c r="G54" s="80" t="s">
        <v>492</v>
      </c>
      <c r="H54" s="80" t="s">
        <v>493</v>
      </c>
      <c r="I54" s="80" t="s">
        <v>227</v>
      </c>
      <c r="J54" s="9" t="s">
        <v>228</v>
      </c>
      <c r="K54" s="80" t="s">
        <v>27</v>
      </c>
      <c r="L54" s="7" t="s">
        <v>342</v>
      </c>
      <c r="M54" s="80" t="s">
        <v>28</v>
      </c>
      <c r="N54" s="80"/>
      <c r="O54" s="33"/>
      <c r="P54" s="45"/>
      <c r="Q54" s="80"/>
      <c r="R54" s="7" t="s">
        <v>34</v>
      </c>
      <c r="S54" s="10">
        <v>2255</v>
      </c>
      <c r="T54" s="80" t="s">
        <v>35</v>
      </c>
      <c r="U54" s="80" t="s">
        <v>36</v>
      </c>
      <c r="V54" s="4">
        <v>42248</v>
      </c>
      <c r="W54" s="80" t="s">
        <v>37</v>
      </c>
      <c r="X54" s="56"/>
      <c r="Y54" s="24"/>
      <c r="Z54" s="24"/>
      <c r="AA54" s="84">
        <f t="shared" si="1"/>
        <v>17355.525149999998</v>
      </c>
      <c r="AB54" s="24"/>
    </row>
    <row r="55" spans="1:28" ht="150" x14ac:dyDescent="0.25">
      <c r="A55" s="80">
        <f t="shared" si="0"/>
        <v>44</v>
      </c>
      <c r="B55" s="80" t="s">
        <v>229</v>
      </c>
      <c r="C55" s="4">
        <v>43009</v>
      </c>
      <c r="D55" s="4">
        <v>40127</v>
      </c>
      <c r="E55" s="90" t="s">
        <v>230</v>
      </c>
      <c r="F55" s="80">
        <v>8602158198</v>
      </c>
      <c r="G55" s="80" t="s">
        <v>494</v>
      </c>
      <c r="H55" s="80" t="s">
        <v>495</v>
      </c>
      <c r="I55" s="80" t="s">
        <v>231</v>
      </c>
      <c r="J55" s="80" t="s">
        <v>232</v>
      </c>
      <c r="K55" s="80" t="s">
        <v>132</v>
      </c>
      <c r="L55" s="7" t="s">
        <v>342</v>
      </c>
      <c r="M55" s="80" t="s">
        <v>28</v>
      </c>
      <c r="N55" s="80" t="s">
        <v>33</v>
      </c>
      <c r="O55" s="33">
        <v>17355525.149999999</v>
      </c>
      <c r="P55" s="77" t="s">
        <v>402</v>
      </c>
      <c r="Q55" s="80" t="s">
        <v>401</v>
      </c>
      <c r="R55" s="80" t="s">
        <v>42</v>
      </c>
      <c r="S55" s="80">
        <v>2851</v>
      </c>
      <c r="T55" s="80" t="s">
        <v>57</v>
      </c>
      <c r="U55" s="80" t="s">
        <v>45</v>
      </c>
      <c r="V55" s="4">
        <v>42775</v>
      </c>
      <c r="W55" s="80" t="s">
        <v>37</v>
      </c>
      <c r="X55" s="56" t="s">
        <v>322</v>
      </c>
      <c r="Y55" s="58" t="s">
        <v>327</v>
      </c>
      <c r="Z55" s="21"/>
      <c r="AA55" s="84">
        <f>O55:O56/1000</f>
        <v>17355.525149999998</v>
      </c>
      <c r="AB55" s="19"/>
    </row>
    <row r="56" spans="1:28" ht="375" x14ac:dyDescent="0.25">
      <c r="A56" s="80">
        <f t="shared" si="0"/>
        <v>45</v>
      </c>
      <c r="B56" s="7" t="s">
        <v>233</v>
      </c>
      <c r="C56" s="8">
        <v>43435</v>
      </c>
      <c r="D56" s="8">
        <v>42314</v>
      </c>
      <c r="E56" s="74" t="s">
        <v>365</v>
      </c>
      <c r="F56" s="5">
        <v>8617035382</v>
      </c>
      <c r="G56" s="5" t="s">
        <v>363</v>
      </c>
      <c r="H56" s="5" t="s">
        <v>496</v>
      </c>
      <c r="I56" s="5" t="s">
        <v>366</v>
      </c>
      <c r="J56" s="80" t="s">
        <v>362</v>
      </c>
      <c r="K56" s="80" t="s">
        <v>27</v>
      </c>
      <c r="L56" s="80" t="s">
        <v>381</v>
      </c>
      <c r="M56" s="80" t="s">
        <v>28</v>
      </c>
      <c r="N56" s="80" t="s">
        <v>33</v>
      </c>
      <c r="O56" s="33">
        <v>18159.73</v>
      </c>
      <c r="P56" s="27" t="s">
        <v>403</v>
      </c>
      <c r="Q56" s="80" t="s">
        <v>401</v>
      </c>
      <c r="R56" s="7" t="s">
        <v>42</v>
      </c>
      <c r="S56" s="10" t="s">
        <v>234</v>
      </c>
      <c r="T56" s="7" t="s">
        <v>44</v>
      </c>
      <c r="U56" s="7" t="s">
        <v>45</v>
      </c>
      <c r="V56" s="8">
        <v>42961</v>
      </c>
      <c r="W56" s="80" t="s">
        <v>37</v>
      </c>
      <c r="X56" s="56" t="s">
        <v>368</v>
      </c>
      <c r="Y56" s="14"/>
      <c r="Z56" s="63" t="s">
        <v>364</v>
      </c>
      <c r="AA56" s="84"/>
      <c r="AB56" s="91" t="s">
        <v>408</v>
      </c>
    </row>
    <row r="57" spans="1:28" ht="210" x14ac:dyDescent="0.25">
      <c r="A57" s="80">
        <f t="shared" si="0"/>
        <v>46</v>
      </c>
      <c r="B57" s="7" t="s">
        <v>235</v>
      </c>
      <c r="C57" s="8">
        <v>42940</v>
      </c>
      <c r="D57" s="8">
        <v>39283</v>
      </c>
      <c r="E57" s="90" t="s">
        <v>357</v>
      </c>
      <c r="F57" s="9">
        <v>8602061566</v>
      </c>
      <c r="G57" s="9" t="s">
        <v>497</v>
      </c>
      <c r="H57" s="9" t="s">
        <v>498</v>
      </c>
      <c r="I57" s="9" t="s">
        <v>236</v>
      </c>
      <c r="J57" s="80" t="s">
        <v>237</v>
      </c>
      <c r="K57" s="80" t="s">
        <v>27</v>
      </c>
      <c r="L57" s="7" t="s">
        <v>342</v>
      </c>
      <c r="M57" s="80" t="s">
        <v>28</v>
      </c>
      <c r="N57" s="80" t="s">
        <v>33</v>
      </c>
      <c r="O57" s="33">
        <v>1449857.4</v>
      </c>
      <c r="P57" s="27" t="s">
        <v>405</v>
      </c>
      <c r="Q57" s="80" t="s">
        <v>401</v>
      </c>
      <c r="R57" s="7" t="s">
        <v>42</v>
      </c>
      <c r="S57" s="10" t="s">
        <v>238</v>
      </c>
      <c r="T57" s="7" t="s">
        <v>44</v>
      </c>
      <c r="U57" s="7" t="s">
        <v>45</v>
      </c>
      <c r="V57" s="8">
        <v>42846</v>
      </c>
      <c r="W57" s="7" t="s">
        <v>46</v>
      </c>
      <c r="X57" s="56" t="s">
        <v>323</v>
      </c>
      <c r="Y57" s="21"/>
      <c r="Z57" s="21"/>
      <c r="AA57" s="84">
        <f t="shared" si="1"/>
        <v>0</v>
      </c>
      <c r="AB57" s="19"/>
    </row>
    <row r="58" spans="1:28" ht="75" x14ac:dyDescent="0.25">
      <c r="A58" s="80">
        <f t="shared" si="0"/>
        <v>47</v>
      </c>
      <c r="B58" s="7" t="s">
        <v>239</v>
      </c>
      <c r="C58" s="8">
        <v>42936</v>
      </c>
      <c r="D58" s="8">
        <v>38843</v>
      </c>
      <c r="E58" s="30" t="s">
        <v>240</v>
      </c>
      <c r="F58" s="9">
        <v>8602011854</v>
      </c>
      <c r="G58" s="9" t="s">
        <v>499</v>
      </c>
      <c r="H58" s="9" t="s">
        <v>500</v>
      </c>
      <c r="I58" s="9" t="s">
        <v>241</v>
      </c>
      <c r="J58" s="80" t="s">
        <v>242</v>
      </c>
      <c r="K58" s="80" t="s">
        <v>27</v>
      </c>
      <c r="L58" s="7" t="s">
        <v>342</v>
      </c>
      <c r="M58" s="80" t="s">
        <v>28</v>
      </c>
      <c r="N58" s="80"/>
      <c r="O58" s="33"/>
      <c r="P58" s="27"/>
      <c r="Q58" s="80"/>
      <c r="R58" s="7" t="s">
        <v>42</v>
      </c>
      <c r="S58" s="10" t="s">
        <v>243</v>
      </c>
      <c r="T58" s="7" t="s">
        <v>44</v>
      </c>
      <c r="U58" s="7" t="s">
        <v>45</v>
      </c>
      <c r="V58" s="8">
        <v>42237</v>
      </c>
      <c r="W58" s="80" t="s">
        <v>37</v>
      </c>
      <c r="X58" s="56"/>
      <c r="Y58" s="21"/>
      <c r="Z58" s="21"/>
      <c r="AA58" s="84">
        <f t="shared" si="1"/>
        <v>2455.1334300000003</v>
      </c>
      <c r="AB58" s="19"/>
    </row>
    <row r="59" spans="1:28" ht="210" x14ac:dyDescent="0.25">
      <c r="A59" s="80">
        <f t="shared" si="0"/>
        <v>48</v>
      </c>
      <c r="B59" s="7" t="s">
        <v>244</v>
      </c>
      <c r="C59" s="8">
        <v>42940</v>
      </c>
      <c r="D59" s="8">
        <v>37559</v>
      </c>
      <c r="E59" s="30" t="s">
        <v>245</v>
      </c>
      <c r="F59" s="9">
        <v>8617002073</v>
      </c>
      <c r="G59" s="9" t="s">
        <v>501</v>
      </c>
      <c r="H59" s="9" t="s">
        <v>502</v>
      </c>
      <c r="I59" s="9" t="s">
        <v>246</v>
      </c>
      <c r="J59" s="7" t="s">
        <v>247</v>
      </c>
      <c r="K59" s="80" t="s">
        <v>27</v>
      </c>
      <c r="L59" s="80" t="s">
        <v>66</v>
      </c>
      <c r="M59" s="80" t="s">
        <v>28</v>
      </c>
      <c r="N59" s="80" t="s">
        <v>33</v>
      </c>
      <c r="O59" s="33">
        <v>2455133.4300000002</v>
      </c>
      <c r="P59" s="27" t="s">
        <v>405</v>
      </c>
      <c r="Q59" s="80" t="s">
        <v>401</v>
      </c>
      <c r="R59" s="7" t="s">
        <v>42</v>
      </c>
      <c r="S59" s="10" t="s">
        <v>248</v>
      </c>
      <c r="T59" s="7" t="s">
        <v>44</v>
      </c>
      <c r="U59" s="7" t="s">
        <v>45</v>
      </c>
      <c r="V59" s="8">
        <v>41859</v>
      </c>
      <c r="W59" s="80" t="s">
        <v>37</v>
      </c>
      <c r="X59" s="56" t="s">
        <v>323</v>
      </c>
      <c r="Y59" s="21"/>
      <c r="Z59" s="21"/>
      <c r="AA59" s="84">
        <f>O59:O60/1000</f>
        <v>2455.1334300000003</v>
      </c>
      <c r="AB59" s="19"/>
    </row>
    <row r="60" spans="1:28" ht="150" x14ac:dyDescent="0.25">
      <c r="A60" s="80">
        <f t="shared" si="0"/>
        <v>49</v>
      </c>
      <c r="B60" s="7" t="s">
        <v>249</v>
      </c>
      <c r="C60" s="8">
        <v>43770</v>
      </c>
      <c r="D60" s="8">
        <v>42307</v>
      </c>
      <c r="E60" s="90" t="s">
        <v>250</v>
      </c>
      <c r="F60" s="9">
        <v>8617033522</v>
      </c>
      <c r="G60" s="9" t="s">
        <v>503</v>
      </c>
      <c r="H60" s="9" t="s">
        <v>504</v>
      </c>
      <c r="I60" s="9" t="s">
        <v>251</v>
      </c>
      <c r="J60" s="7" t="s">
        <v>252</v>
      </c>
      <c r="K60" s="80" t="s">
        <v>132</v>
      </c>
      <c r="L60" s="7" t="s">
        <v>342</v>
      </c>
      <c r="M60" s="80" t="s">
        <v>28</v>
      </c>
      <c r="N60" s="80" t="s">
        <v>33</v>
      </c>
      <c r="O60" s="33">
        <v>10419980.810000001</v>
      </c>
      <c r="P60" s="77" t="s">
        <v>402</v>
      </c>
      <c r="Q60" s="80" t="s">
        <v>401</v>
      </c>
      <c r="R60" s="7" t="s">
        <v>42</v>
      </c>
      <c r="S60" s="10" t="s">
        <v>253</v>
      </c>
      <c r="T60" s="80" t="s">
        <v>57</v>
      </c>
      <c r="U60" s="80" t="s">
        <v>68</v>
      </c>
      <c r="V60" s="4">
        <v>43245</v>
      </c>
      <c r="W60" s="80" t="s">
        <v>37</v>
      </c>
      <c r="X60" s="56" t="s">
        <v>322</v>
      </c>
      <c r="Y60" s="58"/>
      <c r="Z60" s="21"/>
      <c r="AA60" s="84">
        <f>O60:O61/1000</f>
        <v>10419.980810000001</v>
      </c>
      <c r="AB60" s="19"/>
    </row>
    <row r="61" spans="1:28" ht="75" x14ac:dyDescent="0.25">
      <c r="A61" s="80">
        <f t="shared" si="0"/>
        <v>50</v>
      </c>
      <c r="B61" s="7" t="s">
        <v>254</v>
      </c>
      <c r="C61" s="8">
        <v>42957</v>
      </c>
      <c r="D61" s="8">
        <v>42537</v>
      </c>
      <c r="E61" s="30" t="s">
        <v>255</v>
      </c>
      <c r="F61" s="9">
        <v>8602269010</v>
      </c>
      <c r="G61" s="9" t="s">
        <v>505</v>
      </c>
      <c r="H61" s="9" t="s">
        <v>506</v>
      </c>
      <c r="I61" s="9" t="s">
        <v>256</v>
      </c>
      <c r="J61" s="80" t="s">
        <v>257</v>
      </c>
      <c r="K61" s="80" t="s">
        <v>27</v>
      </c>
      <c r="L61" s="7" t="s">
        <v>342</v>
      </c>
      <c r="M61" s="80" t="s">
        <v>28</v>
      </c>
      <c r="N61" s="80"/>
      <c r="O61" s="33"/>
      <c r="P61" s="45"/>
      <c r="Q61" s="80"/>
      <c r="R61" s="7" t="s">
        <v>42</v>
      </c>
      <c r="S61" s="10" t="s">
        <v>258</v>
      </c>
      <c r="T61" s="7" t="s">
        <v>44</v>
      </c>
      <c r="U61" s="7" t="s">
        <v>45</v>
      </c>
      <c r="V61" s="8">
        <v>42926</v>
      </c>
      <c r="W61" s="80" t="s">
        <v>37</v>
      </c>
      <c r="X61" s="56"/>
      <c r="Y61" s="21"/>
      <c r="Z61" s="21"/>
      <c r="AA61" s="84">
        <f t="shared" si="1"/>
        <v>51530.17656</v>
      </c>
      <c r="AB61" s="19"/>
    </row>
    <row r="62" spans="1:28" ht="327.60000000000002" customHeight="1" x14ac:dyDescent="0.25">
      <c r="A62" s="80">
        <f t="shared" si="0"/>
        <v>51</v>
      </c>
      <c r="B62" s="80" t="s">
        <v>259</v>
      </c>
      <c r="C62" s="4">
        <v>43009</v>
      </c>
      <c r="D62" s="4">
        <v>41912</v>
      </c>
      <c r="E62" s="90" t="s">
        <v>260</v>
      </c>
      <c r="F62" s="80">
        <v>8602218841</v>
      </c>
      <c r="G62" s="80" t="s">
        <v>507</v>
      </c>
      <c r="H62" s="80" t="s">
        <v>508</v>
      </c>
      <c r="I62" s="80" t="s">
        <v>261</v>
      </c>
      <c r="J62" s="80" t="s">
        <v>262</v>
      </c>
      <c r="K62" s="80" t="s">
        <v>132</v>
      </c>
      <c r="L62" s="7" t="s">
        <v>342</v>
      </c>
      <c r="M62" s="80" t="s">
        <v>28</v>
      </c>
      <c r="N62" s="80" t="s">
        <v>33</v>
      </c>
      <c r="O62" s="33">
        <v>51530176.560000002</v>
      </c>
      <c r="P62" s="77" t="s">
        <v>402</v>
      </c>
      <c r="Q62" s="80" t="s">
        <v>401</v>
      </c>
      <c r="R62" s="80" t="s">
        <v>201</v>
      </c>
      <c r="S62" s="80">
        <v>2088</v>
      </c>
      <c r="T62" s="80" t="s">
        <v>57</v>
      </c>
      <c r="U62" s="80" t="s">
        <v>45</v>
      </c>
      <c r="V62" s="4">
        <v>42166</v>
      </c>
      <c r="W62" s="80" t="s">
        <v>37</v>
      </c>
      <c r="X62" s="56" t="s">
        <v>322</v>
      </c>
      <c r="Y62" s="58" t="s">
        <v>327</v>
      </c>
      <c r="Z62" s="21"/>
      <c r="AA62" s="84">
        <f>O62:O63/1000</f>
        <v>51530.17656</v>
      </c>
      <c r="AB62" s="19"/>
    </row>
    <row r="63" spans="1:28" ht="75" x14ac:dyDescent="0.25">
      <c r="A63" s="80">
        <f t="shared" si="0"/>
        <v>52</v>
      </c>
      <c r="B63" s="7" t="s">
        <v>263</v>
      </c>
      <c r="C63" s="8">
        <v>43180</v>
      </c>
      <c r="D63" s="8">
        <v>42500</v>
      </c>
      <c r="E63" s="90" t="s">
        <v>264</v>
      </c>
      <c r="F63" s="5">
        <v>8602267969</v>
      </c>
      <c r="G63" s="5" t="s">
        <v>509</v>
      </c>
      <c r="H63" s="5" t="s">
        <v>510</v>
      </c>
      <c r="I63" s="5" t="s">
        <v>265</v>
      </c>
      <c r="J63" s="80" t="s">
        <v>266</v>
      </c>
      <c r="K63" s="13"/>
      <c r="L63" s="80"/>
      <c r="M63" s="80" t="s">
        <v>28</v>
      </c>
      <c r="N63" s="80"/>
      <c r="O63" s="33"/>
      <c r="P63" s="45"/>
      <c r="Q63" s="80"/>
      <c r="R63" s="80" t="s">
        <v>42</v>
      </c>
      <c r="S63" s="6" t="s">
        <v>267</v>
      </c>
      <c r="T63" s="80" t="s">
        <v>44</v>
      </c>
      <c r="U63" s="80" t="s">
        <v>45</v>
      </c>
      <c r="V63" s="4">
        <v>43129</v>
      </c>
      <c r="W63" s="80" t="s">
        <v>46</v>
      </c>
      <c r="X63" s="56"/>
      <c r="Y63" s="21"/>
      <c r="Z63" s="21"/>
      <c r="AA63" s="84">
        <f t="shared" si="1"/>
        <v>0</v>
      </c>
      <c r="AB63" s="19"/>
    </row>
    <row r="64" spans="1:28" ht="252" x14ac:dyDescent="0.25">
      <c r="A64" s="80">
        <f t="shared" si="0"/>
        <v>53</v>
      </c>
      <c r="B64" s="80" t="s">
        <v>268</v>
      </c>
      <c r="C64" s="4">
        <v>45015</v>
      </c>
      <c r="D64" s="4">
        <v>41236</v>
      </c>
      <c r="E64" s="90" t="s">
        <v>329</v>
      </c>
      <c r="F64" s="5">
        <v>8602999634</v>
      </c>
      <c r="G64" s="5" t="s">
        <v>511</v>
      </c>
      <c r="H64" s="9" t="s">
        <v>512</v>
      </c>
      <c r="I64" s="9" t="s">
        <v>269</v>
      </c>
      <c r="J64" s="7" t="s">
        <v>270</v>
      </c>
      <c r="K64" s="80" t="s">
        <v>27</v>
      </c>
      <c r="L64" s="80" t="s">
        <v>381</v>
      </c>
      <c r="M64" s="80" t="s">
        <v>28</v>
      </c>
      <c r="N64" s="80" t="s">
        <v>33</v>
      </c>
      <c r="O64" s="33"/>
      <c r="P64" s="76"/>
      <c r="Q64" s="80"/>
      <c r="R64" s="7" t="s">
        <v>34</v>
      </c>
      <c r="S64" s="10" t="s">
        <v>271</v>
      </c>
      <c r="T64" s="80" t="s">
        <v>35</v>
      </c>
      <c r="U64" s="80" t="s">
        <v>36</v>
      </c>
      <c r="V64" s="4">
        <v>41388</v>
      </c>
      <c r="W64" s="80" t="s">
        <v>37</v>
      </c>
      <c r="X64" s="75"/>
      <c r="Y64" s="21"/>
      <c r="Z64" s="21"/>
      <c r="AA64" s="86">
        <f>O64:O65/1000</f>
        <v>0</v>
      </c>
      <c r="AB64" s="85" t="s">
        <v>397</v>
      </c>
    </row>
    <row r="65" spans="1:28" ht="75" x14ac:dyDescent="0.25">
      <c r="A65" s="80">
        <f t="shared" si="0"/>
        <v>54</v>
      </c>
      <c r="B65" s="7" t="s">
        <v>272</v>
      </c>
      <c r="C65" s="8">
        <v>43148</v>
      </c>
      <c r="D65" s="8">
        <v>41186</v>
      </c>
      <c r="E65" s="90" t="s">
        <v>273</v>
      </c>
      <c r="F65" s="9">
        <v>8617999919</v>
      </c>
      <c r="G65" s="9" t="s">
        <v>513</v>
      </c>
      <c r="H65" s="9" t="s">
        <v>514</v>
      </c>
      <c r="I65" s="9" t="s">
        <v>274</v>
      </c>
      <c r="J65" s="80" t="s">
        <v>275</v>
      </c>
      <c r="K65" s="80" t="s">
        <v>27</v>
      </c>
      <c r="L65" s="7" t="s">
        <v>311</v>
      </c>
      <c r="M65" s="80" t="s">
        <v>28</v>
      </c>
      <c r="N65" s="80"/>
      <c r="O65" s="33"/>
      <c r="P65" s="45"/>
      <c r="Q65" s="80"/>
      <c r="R65" s="7" t="s">
        <v>42</v>
      </c>
      <c r="S65" s="10" t="s">
        <v>276</v>
      </c>
      <c r="T65" s="7" t="s">
        <v>44</v>
      </c>
      <c r="U65" s="7" t="s">
        <v>45</v>
      </c>
      <c r="V65" s="8">
        <v>42671</v>
      </c>
      <c r="W65" s="80" t="s">
        <v>37</v>
      </c>
      <c r="X65" s="56"/>
      <c r="Y65" s="21"/>
      <c r="Z65" s="21"/>
      <c r="AA65" s="84">
        <f t="shared" si="1"/>
        <v>0</v>
      </c>
      <c r="AB65" s="19"/>
    </row>
    <row r="66" spans="1:28" ht="75" x14ac:dyDescent="0.25">
      <c r="A66" s="80">
        <f t="shared" si="0"/>
        <v>55</v>
      </c>
      <c r="B66" s="7" t="s">
        <v>277</v>
      </c>
      <c r="C66" s="8">
        <v>43186</v>
      </c>
      <c r="D66" s="8">
        <v>37607</v>
      </c>
      <c r="E66" s="30" t="s">
        <v>278</v>
      </c>
      <c r="F66" s="9">
        <v>8602210722</v>
      </c>
      <c r="G66" s="9" t="s">
        <v>515</v>
      </c>
      <c r="H66" s="9" t="s">
        <v>423</v>
      </c>
      <c r="I66" s="9" t="s">
        <v>279</v>
      </c>
      <c r="J66" s="80" t="s">
        <v>280</v>
      </c>
      <c r="K66" s="80" t="s">
        <v>27</v>
      </c>
      <c r="L66" s="7"/>
      <c r="M66" s="80" t="s">
        <v>28</v>
      </c>
      <c r="N66" s="80"/>
      <c r="O66" s="33"/>
      <c r="P66" s="45"/>
      <c r="Q66" s="80"/>
      <c r="R66" s="7" t="s">
        <v>42</v>
      </c>
      <c r="S66" s="10" t="s">
        <v>281</v>
      </c>
      <c r="T66" s="7" t="s">
        <v>44</v>
      </c>
      <c r="U66" s="7" t="s">
        <v>45</v>
      </c>
      <c r="V66" s="8">
        <v>42508</v>
      </c>
      <c r="W66" s="80" t="s">
        <v>37</v>
      </c>
      <c r="X66" s="56"/>
      <c r="Y66" s="21"/>
      <c r="Z66" s="21"/>
      <c r="AA66" s="84">
        <f t="shared" si="1"/>
        <v>33046.489580000001</v>
      </c>
      <c r="AB66" s="19"/>
    </row>
    <row r="67" spans="1:28" ht="127.5" customHeight="1" x14ac:dyDescent="0.25">
      <c r="A67" s="80">
        <f t="shared" si="0"/>
        <v>56</v>
      </c>
      <c r="B67" s="7" t="s">
        <v>282</v>
      </c>
      <c r="C67" s="8">
        <v>45015</v>
      </c>
      <c r="D67" s="8">
        <v>42382</v>
      </c>
      <c r="E67" s="90" t="s">
        <v>283</v>
      </c>
      <c r="F67" s="9">
        <v>8602163790</v>
      </c>
      <c r="G67" s="9" t="s">
        <v>516</v>
      </c>
      <c r="H67" s="9" t="s">
        <v>517</v>
      </c>
      <c r="I67" s="9" t="s">
        <v>284</v>
      </c>
      <c r="J67" s="7" t="s">
        <v>285</v>
      </c>
      <c r="K67" s="80" t="s">
        <v>286</v>
      </c>
      <c r="L67" s="80" t="s">
        <v>381</v>
      </c>
      <c r="M67" s="80" t="s">
        <v>28</v>
      </c>
      <c r="N67" s="80" t="s">
        <v>33</v>
      </c>
      <c r="O67" s="33">
        <v>33046489.579999998</v>
      </c>
      <c r="P67" s="27" t="s">
        <v>400</v>
      </c>
      <c r="Q67" s="80" t="s">
        <v>401</v>
      </c>
      <c r="R67" s="7" t="s">
        <v>34</v>
      </c>
      <c r="S67" s="10" t="s">
        <v>287</v>
      </c>
      <c r="T67" s="80" t="s">
        <v>35</v>
      </c>
      <c r="U67" s="80" t="s">
        <v>36</v>
      </c>
      <c r="V67" s="4">
        <v>41120</v>
      </c>
      <c r="W67" s="80" t="s">
        <v>37</v>
      </c>
      <c r="X67" s="56" t="s">
        <v>324</v>
      </c>
      <c r="Y67" s="21"/>
      <c r="Z67" s="21"/>
      <c r="AA67" s="84">
        <f>O67:O68/1000</f>
        <v>33046.489580000001</v>
      </c>
      <c r="AB67" s="19"/>
    </row>
    <row r="68" spans="1:28" ht="90" x14ac:dyDescent="0.25">
      <c r="A68" s="80">
        <f t="shared" si="0"/>
        <v>57</v>
      </c>
      <c r="B68" s="7" t="s">
        <v>288</v>
      </c>
      <c r="C68" s="8">
        <v>44501</v>
      </c>
      <c r="D68" s="8">
        <v>42458</v>
      </c>
      <c r="E68" s="90" t="s">
        <v>289</v>
      </c>
      <c r="F68" s="9">
        <v>8602266517</v>
      </c>
      <c r="G68" s="9" t="s">
        <v>518</v>
      </c>
      <c r="H68" s="9" t="s">
        <v>519</v>
      </c>
      <c r="I68" s="9" t="s">
        <v>290</v>
      </c>
      <c r="J68" s="7" t="s">
        <v>291</v>
      </c>
      <c r="K68" s="80" t="s">
        <v>27</v>
      </c>
      <c r="L68" s="80" t="s">
        <v>381</v>
      </c>
      <c r="M68" s="80" t="s">
        <v>28</v>
      </c>
      <c r="N68" s="80"/>
      <c r="O68" s="33"/>
      <c r="P68" s="45"/>
      <c r="Q68" s="80"/>
      <c r="R68" s="7" t="s">
        <v>42</v>
      </c>
      <c r="S68" s="10" t="s">
        <v>292</v>
      </c>
      <c r="T68" s="80" t="s">
        <v>293</v>
      </c>
      <c r="U68" s="80" t="s">
        <v>68</v>
      </c>
      <c r="V68" s="4">
        <v>43616</v>
      </c>
      <c r="W68" s="80" t="s">
        <v>37</v>
      </c>
      <c r="X68" s="56"/>
      <c r="Y68" s="21"/>
      <c r="Z68" s="21"/>
      <c r="AA68" s="84">
        <f t="shared" si="1"/>
        <v>0</v>
      </c>
      <c r="AB68" s="19"/>
    </row>
    <row r="69" spans="1:28" ht="63" x14ac:dyDescent="0.25">
      <c r="A69" s="80">
        <f t="shared" si="0"/>
        <v>58</v>
      </c>
      <c r="B69" s="7" t="s">
        <v>294</v>
      </c>
      <c r="C69" s="8">
        <v>45105</v>
      </c>
      <c r="D69" s="8">
        <v>37597</v>
      </c>
      <c r="E69" s="90" t="s">
        <v>295</v>
      </c>
      <c r="F69" s="80">
        <v>8602136109</v>
      </c>
      <c r="G69" s="80" t="s">
        <v>520</v>
      </c>
      <c r="H69" s="80" t="s">
        <v>521</v>
      </c>
      <c r="I69" s="80" t="s">
        <v>296</v>
      </c>
      <c r="J69" s="9" t="s">
        <v>297</v>
      </c>
      <c r="K69" s="80" t="s">
        <v>27</v>
      </c>
      <c r="L69" s="7" t="s">
        <v>66</v>
      </c>
      <c r="M69" s="80" t="s">
        <v>28</v>
      </c>
      <c r="N69" s="80"/>
      <c r="O69" s="33"/>
      <c r="P69" s="45"/>
      <c r="Q69" s="80"/>
      <c r="R69" s="7" t="s">
        <v>298</v>
      </c>
      <c r="S69" s="10">
        <v>706</v>
      </c>
      <c r="T69" s="80" t="s">
        <v>35</v>
      </c>
      <c r="U69" s="80"/>
      <c r="V69" s="4">
        <v>43641</v>
      </c>
      <c r="W69" s="80" t="s">
        <v>37</v>
      </c>
      <c r="X69" s="56"/>
      <c r="Y69" s="21"/>
      <c r="Z69" s="21"/>
      <c r="AA69" s="84">
        <f t="shared" si="1"/>
        <v>0</v>
      </c>
      <c r="AB69" s="19"/>
    </row>
    <row r="70" spans="1:28" ht="94.5" x14ac:dyDescent="0.25">
      <c r="A70" s="80">
        <f t="shared" si="0"/>
        <v>59</v>
      </c>
      <c r="B70" s="7" t="s">
        <v>299</v>
      </c>
      <c r="C70" s="8">
        <v>42983</v>
      </c>
      <c r="D70" s="8">
        <v>41372</v>
      </c>
      <c r="E70" s="30" t="s">
        <v>300</v>
      </c>
      <c r="F70" s="9">
        <v>8602998119</v>
      </c>
      <c r="G70" s="9" t="s">
        <v>522</v>
      </c>
      <c r="H70" s="9" t="s">
        <v>523</v>
      </c>
      <c r="I70" s="9" t="s">
        <v>301</v>
      </c>
      <c r="J70" s="80" t="s">
        <v>302</v>
      </c>
      <c r="K70" s="80" t="s">
        <v>27</v>
      </c>
      <c r="L70" s="7" t="s">
        <v>66</v>
      </c>
      <c r="M70" s="80" t="s">
        <v>28</v>
      </c>
      <c r="N70" s="80"/>
      <c r="O70" s="33"/>
      <c r="P70" s="45"/>
      <c r="Q70" s="80"/>
      <c r="R70" s="7" t="s">
        <v>42</v>
      </c>
      <c r="S70" s="10" t="s">
        <v>303</v>
      </c>
      <c r="T70" s="7" t="s">
        <v>44</v>
      </c>
      <c r="U70" s="7" t="s">
        <v>45</v>
      </c>
      <c r="V70" s="8">
        <v>42783</v>
      </c>
      <c r="W70" s="80" t="s">
        <v>37</v>
      </c>
      <c r="X70" s="56"/>
      <c r="Y70" s="21"/>
      <c r="Z70" s="21"/>
      <c r="AA70" s="84">
        <f t="shared" si="1"/>
        <v>154.28585000000001</v>
      </c>
      <c r="AB70" s="19"/>
    </row>
    <row r="71" spans="1:28" ht="210" x14ac:dyDescent="0.25">
      <c r="A71" s="80">
        <f t="shared" si="0"/>
        <v>60</v>
      </c>
      <c r="B71" s="7" t="s">
        <v>304</v>
      </c>
      <c r="C71" s="8">
        <v>42647</v>
      </c>
      <c r="D71" s="8">
        <v>37593</v>
      </c>
      <c r="E71" s="90" t="s">
        <v>305</v>
      </c>
      <c r="F71" s="5">
        <v>8602210063</v>
      </c>
      <c r="G71" s="5" t="s">
        <v>524</v>
      </c>
      <c r="H71" s="5" t="s">
        <v>525</v>
      </c>
      <c r="I71" s="5" t="s">
        <v>306</v>
      </c>
      <c r="J71" s="80" t="s">
        <v>307</v>
      </c>
      <c r="K71" s="80" t="s">
        <v>27</v>
      </c>
      <c r="L71" s="7" t="s">
        <v>310</v>
      </c>
      <c r="M71" s="80" t="s">
        <v>28</v>
      </c>
      <c r="N71" s="80" t="s">
        <v>33</v>
      </c>
      <c r="O71" s="33">
        <v>154285.85</v>
      </c>
      <c r="P71" s="27" t="s">
        <v>405</v>
      </c>
      <c r="Q71" s="80" t="s">
        <v>401</v>
      </c>
      <c r="R71" s="7" t="s">
        <v>42</v>
      </c>
      <c r="S71" s="10" t="s">
        <v>308</v>
      </c>
      <c r="T71" s="7" t="s">
        <v>44</v>
      </c>
      <c r="U71" s="7" t="s">
        <v>45</v>
      </c>
      <c r="V71" s="8">
        <v>42212</v>
      </c>
      <c r="W71" s="80" t="s">
        <v>37</v>
      </c>
      <c r="X71" s="56" t="s">
        <v>323</v>
      </c>
      <c r="Y71" s="21"/>
      <c r="Z71" s="21"/>
      <c r="AA71" s="84">
        <f>O71/1000</f>
        <v>154.28585000000001</v>
      </c>
      <c r="AB71" s="19"/>
    </row>
    <row r="72" spans="1:28" ht="210" x14ac:dyDescent="0.25">
      <c r="A72" s="80">
        <f t="shared" si="0"/>
        <v>61</v>
      </c>
      <c r="B72" s="7" t="s">
        <v>334</v>
      </c>
      <c r="C72" s="8" t="s">
        <v>335</v>
      </c>
      <c r="D72" s="8" t="s">
        <v>336</v>
      </c>
      <c r="E72" s="90" t="s">
        <v>316</v>
      </c>
      <c r="F72" s="23">
        <v>860408754734</v>
      </c>
      <c r="G72" s="9" t="s">
        <v>526</v>
      </c>
      <c r="H72" s="9" t="s">
        <v>527</v>
      </c>
      <c r="I72" s="5" t="s">
        <v>384</v>
      </c>
      <c r="J72" s="80" t="s">
        <v>320</v>
      </c>
      <c r="K72" s="80" t="s">
        <v>27</v>
      </c>
      <c r="L72" s="7" t="s">
        <v>342</v>
      </c>
      <c r="M72" s="80" t="s">
        <v>28</v>
      </c>
      <c r="N72" s="80" t="s">
        <v>33</v>
      </c>
      <c r="O72" s="33">
        <v>297138.59999999998</v>
      </c>
      <c r="P72" s="27" t="s">
        <v>405</v>
      </c>
      <c r="Q72" s="80" t="s">
        <v>401</v>
      </c>
      <c r="R72" s="25"/>
      <c r="S72" s="25"/>
      <c r="T72" s="25"/>
      <c r="U72" s="25"/>
      <c r="V72" s="25"/>
      <c r="W72" s="25"/>
      <c r="X72" s="56" t="s">
        <v>323</v>
      </c>
      <c r="Y72" s="21"/>
      <c r="Z72" s="21"/>
      <c r="AA72" s="84">
        <f>O72:O73/1000</f>
        <v>297.1386</v>
      </c>
      <c r="AB72" s="19"/>
    </row>
    <row r="73" spans="1:28" ht="60" x14ac:dyDescent="0.35">
      <c r="A73" s="80">
        <f t="shared" si="0"/>
        <v>62</v>
      </c>
      <c r="B73" s="7" t="s">
        <v>325</v>
      </c>
      <c r="C73" s="8">
        <v>45301</v>
      </c>
      <c r="D73" s="8">
        <v>42177</v>
      </c>
      <c r="E73" s="90" t="s">
        <v>317</v>
      </c>
      <c r="F73" s="23">
        <v>860234913648</v>
      </c>
      <c r="G73" s="9" t="s">
        <v>528</v>
      </c>
      <c r="H73" s="9" t="s">
        <v>529</v>
      </c>
      <c r="I73" s="5" t="s">
        <v>326</v>
      </c>
      <c r="J73" s="80" t="s">
        <v>318</v>
      </c>
      <c r="K73" s="80" t="s">
        <v>27</v>
      </c>
      <c r="L73" s="7" t="s">
        <v>342</v>
      </c>
      <c r="M73" s="80" t="s">
        <v>28</v>
      </c>
      <c r="N73" s="80"/>
      <c r="O73" s="33"/>
      <c r="P73" s="27"/>
      <c r="Q73" s="80"/>
      <c r="R73" s="26" t="s">
        <v>319</v>
      </c>
      <c r="S73" s="25"/>
      <c r="T73" s="25"/>
      <c r="U73" s="25"/>
      <c r="V73" s="25"/>
      <c r="W73" s="25"/>
      <c r="X73" s="56"/>
      <c r="Y73" s="21"/>
      <c r="Z73" s="21"/>
      <c r="AA73" s="84">
        <f t="shared" si="1"/>
        <v>2090.4827099999998</v>
      </c>
      <c r="AB73" s="19"/>
    </row>
    <row r="74" spans="1:28" ht="331.9" customHeight="1" x14ac:dyDescent="0.25">
      <c r="A74" s="80">
        <f t="shared" si="0"/>
        <v>63</v>
      </c>
      <c r="B74" s="7" t="s">
        <v>333</v>
      </c>
      <c r="C74" s="8">
        <v>42822</v>
      </c>
      <c r="D74" s="4">
        <v>40484</v>
      </c>
      <c r="E74" s="90" t="s">
        <v>330</v>
      </c>
      <c r="F74" s="5">
        <v>861709268024</v>
      </c>
      <c r="G74" s="5" t="s">
        <v>349</v>
      </c>
      <c r="H74" s="5" t="s">
        <v>530</v>
      </c>
      <c r="I74" s="80" t="s">
        <v>331</v>
      </c>
      <c r="J74" s="80" t="s">
        <v>252</v>
      </c>
      <c r="K74" s="80" t="s">
        <v>132</v>
      </c>
      <c r="L74" s="7" t="s">
        <v>342</v>
      </c>
      <c r="M74" s="80" t="s">
        <v>28</v>
      </c>
      <c r="N74" s="80" t="s">
        <v>33</v>
      </c>
      <c r="O74" s="33">
        <v>2090482.71</v>
      </c>
      <c r="P74" s="77" t="s">
        <v>402</v>
      </c>
      <c r="Q74" s="80" t="s">
        <v>401</v>
      </c>
      <c r="R74" s="7" t="s">
        <v>42</v>
      </c>
      <c r="S74" s="10" t="s">
        <v>332</v>
      </c>
      <c r="T74" s="7" t="s">
        <v>44</v>
      </c>
      <c r="U74" s="7" t="s">
        <v>45</v>
      </c>
      <c r="V74" s="4">
        <v>42293</v>
      </c>
      <c r="W74" s="80" t="s">
        <v>37</v>
      </c>
      <c r="X74" s="56" t="s">
        <v>322</v>
      </c>
      <c r="Y74" s="58">
        <v>2225</v>
      </c>
      <c r="Z74" s="21"/>
      <c r="AA74" s="84">
        <f>O74:O75/1000</f>
        <v>2090.4827099999998</v>
      </c>
      <c r="AB74" s="19"/>
    </row>
    <row r="75" spans="1:28" ht="231.75" customHeight="1" x14ac:dyDescent="0.25">
      <c r="A75" s="80">
        <f t="shared" si="0"/>
        <v>64</v>
      </c>
      <c r="B75" s="7" t="s">
        <v>347</v>
      </c>
      <c r="C75" s="8">
        <v>45597</v>
      </c>
      <c r="D75" s="8">
        <v>44814</v>
      </c>
      <c r="E75" s="90" t="s">
        <v>337</v>
      </c>
      <c r="F75" s="5">
        <v>860201996430</v>
      </c>
      <c r="G75" s="9" t="s">
        <v>538</v>
      </c>
      <c r="H75" s="9" t="s">
        <v>531</v>
      </c>
      <c r="I75" s="5" t="s">
        <v>338</v>
      </c>
      <c r="J75" s="80" t="s">
        <v>339</v>
      </c>
      <c r="K75" s="80" t="s">
        <v>27</v>
      </c>
      <c r="L75" s="93" t="s">
        <v>536</v>
      </c>
      <c r="M75" s="80" t="s">
        <v>28</v>
      </c>
      <c r="N75" s="80" t="s">
        <v>33</v>
      </c>
      <c r="O75" s="33">
        <v>163139.72</v>
      </c>
      <c r="P75" s="27" t="s">
        <v>405</v>
      </c>
      <c r="Q75" s="80" t="s">
        <v>401</v>
      </c>
      <c r="R75" s="25"/>
      <c r="S75" s="10" t="s">
        <v>345</v>
      </c>
      <c r="T75" s="25"/>
      <c r="U75" s="80" t="s">
        <v>148</v>
      </c>
      <c r="V75" s="4" t="s">
        <v>346</v>
      </c>
      <c r="W75" s="80" t="s">
        <v>37</v>
      </c>
      <c r="X75" s="56" t="s">
        <v>323</v>
      </c>
      <c r="Y75" s="21"/>
      <c r="Z75" s="21"/>
      <c r="AA75" s="84">
        <f>O75:O76/1000</f>
        <v>163.13972000000001</v>
      </c>
      <c r="AB75" s="19"/>
    </row>
    <row r="76" spans="1:28" ht="224.45" customHeight="1" x14ac:dyDescent="0.25">
      <c r="A76" s="80">
        <f t="shared" si="0"/>
        <v>65</v>
      </c>
      <c r="B76" s="7" t="s">
        <v>348</v>
      </c>
      <c r="C76" s="8">
        <v>45555</v>
      </c>
      <c r="D76" s="8">
        <v>45056</v>
      </c>
      <c r="E76" s="90" t="s">
        <v>353</v>
      </c>
      <c r="F76" s="5">
        <v>8602310300</v>
      </c>
      <c r="G76" s="9" t="s">
        <v>539</v>
      </c>
      <c r="H76" s="9" t="s">
        <v>532</v>
      </c>
      <c r="I76" s="5" t="s">
        <v>341</v>
      </c>
      <c r="J76" s="80" t="s">
        <v>340</v>
      </c>
      <c r="K76" s="80" t="s">
        <v>27</v>
      </c>
      <c r="L76" s="7" t="s">
        <v>396</v>
      </c>
      <c r="M76" s="78" t="s">
        <v>28</v>
      </c>
      <c r="N76" s="78"/>
      <c r="O76" s="33"/>
      <c r="P76" s="27"/>
      <c r="Q76" s="80"/>
      <c r="R76" s="7"/>
      <c r="S76" s="10" t="s">
        <v>344</v>
      </c>
      <c r="T76" s="80"/>
      <c r="U76" s="80" t="s">
        <v>148</v>
      </c>
      <c r="V76" s="4">
        <v>45138</v>
      </c>
      <c r="W76" s="80" t="s">
        <v>37</v>
      </c>
      <c r="X76" s="56"/>
      <c r="Y76" s="58"/>
      <c r="Z76" s="21"/>
      <c r="AA76" s="84">
        <f>O76:O77/1000</f>
        <v>0</v>
      </c>
      <c r="AB76" s="19"/>
    </row>
    <row r="77" spans="1:28" ht="210" x14ac:dyDescent="0.25">
      <c r="A77" s="80">
        <f t="shared" ref="A77:A81" si="2">A76+1</f>
        <v>66</v>
      </c>
      <c r="B77" s="7" t="s">
        <v>371</v>
      </c>
      <c r="C77" s="4">
        <v>45828</v>
      </c>
      <c r="D77" s="8">
        <v>43227</v>
      </c>
      <c r="E77" s="88" t="s">
        <v>350</v>
      </c>
      <c r="F77" s="34">
        <v>8602285894</v>
      </c>
      <c r="G77" s="35" t="s">
        <v>540</v>
      </c>
      <c r="H77" s="35" t="s">
        <v>533</v>
      </c>
      <c r="I77" s="5" t="s">
        <v>378</v>
      </c>
      <c r="J77" s="36" t="s">
        <v>237</v>
      </c>
      <c r="K77" s="80" t="s">
        <v>27</v>
      </c>
      <c r="L77" s="80" t="s">
        <v>381</v>
      </c>
      <c r="M77" s="36" t="s">
        <v>28</v>
      </c>
      <c r="N77" s="36" t="s">
        <v>33</v>
      </c>
      <c r="O77" s="33">
        <v>263389.34999999998</v>
      </c>
      <c r="P77" s="27" t="s">
        <v>405</v>
      </c>
      <c r="Q77" s="80" t="s">
        <v>401</v>
      </c>
      <c r="R77" s="37"/>
      <c r="S77" s="38" t="s">
        <v>351</v>
      </c>
      <c r="T77" s="64"/>
      <c r="U77" s="36" t="s">
        <v>148</v>
      </c>
      <c r="V77" s="39">
        <v>45670</v>
      </c>
      <c r="W77" s="36" t="s">
        <v>37</v>
      </c>
      <c r="X77" s="56" t="s">
        <v>323</v>
      </c>
      <c r="Y77" s="58"/>
      <c r="Z77" s="63"/>
      <c r="AA77" s="84">
        <f t="shared" ref="AA77:AA79" si="3">O77/1000</f>
        <v>263.38934999999998</v>
      </c>
      <c r="AB77" s="19"/>
    </row>
    <row r="78" spans="1:28" ht="210" x14ac:dyDescent="0.25">
      <c r="A78" s="80">
        <f t="shared" si="2"/>
        <v>67</v>
      </c>
      <c r="B78" s="7" t="s">
        <v>372</v>
      </c>
      <c r="C78" s="8">
        <v>45748</v>
      </c>
      <c r="D78" s="8">
        <v>40861</v>
      </c>
      <c r="E78" s="90" t="s">
        <v>352</v>
      </c>
      <c r="F78" s="5">
        <v>8602999232</v>
      </c>
      <c r="G78" s="9" t="s">
        <v>541</v>
      </c>
      <c r="H78" s="9" t="s">
        <v>534</v>
      </c>
      <c r="I78" s="5" t="s">
        <v>356</v>
      </c>
      <c r="J78" s="80" t="s">
        <v>354</v>
      </c>
      <c r="K78" s="80" t="s">
        <v>27</v>
      </c>
      <c r="L78" s="80" t="s">
        <v>381</v>
      </c>
      <c r="M78" s="80" t="s">
        <v>28</v>
      </c>
      <c r="N78" s="80" t="s">
        <v>33</v>
      </c>
      <c r="O78" s="33">
        <v>1272432.25</v>
      </c>
      <c r="P78" s="27" t="s">
        <v>405</v>
      </c>
      <c r="Q78" s="80" t="s">
        <v>401</v>
      </c>
      <c r="R78" s="25"/>
      <c r="S78" s="10" t="s">
        <v>355</v>
      </c>
      <c r="T78" s="25"/>
      <c r="U78" s="80" t="s">
        <v>148</v>
      </c>
      <c r="V78" s="4">
        <v>45652</v>
      </c>
      <c r="W78" s="80" t="s">
        <v>37</v>
      </c>
      <c r="X78" s="56" t="s">
        <v>323</v>
      </c>
      <c r="Y78" s="58"/>
      <c r="Z78" s="63"/>
      <c r="AA78" s="84">
        <f t="shared" si="3"/>
        <v>1272.4322500000001</v>
      </c>
      <c r="AB78" s="19"/>
    </row>
    <row r="79" spans="1:28" ht="170.25" customHeight="1" x14ac:dyDescent="0.25">
      <c r="A79" s="80">
        <f t="shared" si="2"/>
        <v>68</v>
      </c>
      <c r="B79" s="7" t="s">
        <v>325</v>
      </c>
      <c r="C79" s="8">
        <v>45931</v>
      </c>
      <c r="D79" s="8">
        <v>38793</v>
      </c>
      <c r="E79" s="90" t="s">
        <v>373</v>
      </c>
      <c r="F79" s="5">
        <v>8602009654</v>
      </c>
      <c r="G79" s="9" t="s">
        <v>542</v>
      </c>
      <c r="H79" s="9" t="s">
        <v>535</v>
      </c>
      <c r="I79" s="5" t="s">
        <v>377</v>
      </c>
      <c r="J79" s="80" t="s">
        <v>375</v>
      </c>
      <c r="K79" s="80" t="s">
        <v>27</v>
      </c>
      <c r="L79" s="80" t="s">
        <v>381</v>
      </c>
      <c r="M79" s="80" t="s">
        <v>28</v>
      </c>
      <c r="N79" s="80"/>
      <c r="O79" s="70">
        <v>5343.15</v>
      </c>
      <c r="P79" s="27" t="s">
        <v>405</v>
      </c>
      <c r="Q79" s="4" t="s">
        <v>410</v>
      </c>
      <c r="R79" s="80" t="s">
        <v>34</v>
      </c>
      <c r="S79" s="80">
        <v>3230</v>
      </c>
      <c r="T79" s="80" t="s">
        <v>35</v>
      </c>
      <c r="U79" s="80" t="s">
        <v>36</v>
      </c>
      <c r="V79" s="4">
        <v>43482</v>
      </c>
      <c r="W79" s="80" t="s">
        <v>37</v>
      </c>
      <c r="X79" s="53" t="s">
        <v>323</v>
      </c>
      <c r="Y79" s="58"/>
      <c r="Z79" s="63"/>
      <c r="AA79" s="84">
        <f t="shared" si="3"/>
        <v>5.3431499999999996</v>
      </c>
      <c r="AB79" s="91" t="s">
        <v>409</v>
      </c>
    </row>
    <row r="80" spans="1:28" ht="199.5" customHeight="1" x14ac:dyDescent="0.25">
      <c r="A80" s="80">
        <f t="shared" si="2"/>
        <v>69</v>
      </c>
      <c r="B80" s="7" t="s">
        <v>380</v>
      </c>
      <c r="C80" s="8">
        <v>45931</v>
      </c>
      <c r="D80" s="8">
        <v>42583</v>
      </c>
      <c r="E80" s="90" t="s">
        <v>374</v>
      </c>
      <c r="F80" s="5">
        <v>861709553913</v>
      </c>
      <c r="G80" s="9" t="s">
        <v>537</v>
      </c>
      <c r="H80" s="9" t="s">
        <v>66</v>
      </c>
      <c r="I80" s="5" t="s">
        <v>379</v>
      </c>
      <c r="J80" s="80" t="s">
        <v>376</v>
      </c>
      <c r="K80" s="80" t="s">
        <v>27</v>
      </c>
      <c r="L80" s="7" t="s">
        <v>342</v>
      </c>
      <c r="M80" s="80" t="s">
        <v>28</v>
      </c>
      <c r="N80" s="80" t="s">
        <v>33</v>
      </c>
      <c r="O80" s="70">
        <v>170141.72</v>
      </c>
      <c r="P80" s="27" t="s">
        <v>405</v>
      </c>
      <c r="Q80" s="80" t="s">
        <v>401</v>
      </c>
      <c r="R80" s="25"/>
      <c r="S80" s="80"/>
      <c r="T80" s="25"/>
      <c r="U80" s="80"/>
      <c r="V80" s="25"/>
      <c r="W80" s="25"/>
      <c r="X80" s="53" t="s">
        <v>323</v>
      </c>
      <c r="Y80" s="58"/>
      <c r="Z80" s="63"/>
      <c r="AA80" s="84">
        <f>O80:O81/1000</f>
        <v>170.14171999999999</v>
      </c>
      <c r="AB80" s="19"/>
    </row>
    <row r="81" spans="1:28" ht="78.75" x14ac:dyDescent="0.25">
      <c r="A81" s="80">
        <f t="shared" si="2"/>
        <v>70</v>
      </c>
      <c r="B81" s="7" t="s">
        <v>389</v>
      </c>
      <c r="C81" s="8">
        <v>45992</v>
      </c>
      <c r="D81" s="8">
        <v>43914</v>
      </c>
      <c r="E81" s="74" t="s">
        <v>385</v>
      </c>
      <c r="F81" s="34">
        <v>7730257499</v>
      </c>
      <c r="G81" s="66" t="s">
        <v>543</v>
      </c>
      <c r="H81" s="66" t="s">
        <v>66</v>
      </c>
      <c r="I81" s="34" t="s">
        <v>383</v>
      </c>
      <c r="J81" s="5" t="s">
        <v>382</v>
      </c>
      <c r="K81" s="80" t="s">
        <v>27</v>
      </c>
      <c r="L81" s="80" t="s">
        <v>381</v>
      </c>
      <c r="M81" s="80" t="s">
        <v>28</v>
      </c>
      <c r="N81" s="80"/>
      <c r="O81" s="70"/>
      <c r="P81" s="27"/>
      <c r="Q81" s="80"/>
      <c r="R81" s="25"/>
      <c r="S81" s="80" t="s">
        <v>387</v>
      </c>
      <c r="T81" s="80" t="s">
        <v>35</v>
      </c>
      <c r="U81" s="80" t="s">
        <v>388</v>
      </c>
      <c r="V81" s="80" t="s">
        <v>386</v>
      </c>
      <c r="W81" s="80" t="s">
        <v>37</v>
      </c>
      <c r="X81" s="53"/>
      <c r="Y81" s="58"/>
      <c r="Z81" s="63"/>
      <c r="AA81" s="84">
        <f>O81/1000</f>
        <v>0</v>
      </c>
      <c r="AB81" s="19"/>
    </row>
    <row r="82" spans="1:28" ht="150" x14ac:dyDescent="0.25">
      <c r="A82" s="80">
        <v>71</v>
      </c>
      <c r="B82" s="7" t="s">
        <v>393</v>
      </c>
      <c r="C82" s="8">
        <v>45931</v>
      </c>
      <c r="D82" s="69" t="s">
        <v>395</v>
      </c>
      <c r="E82" s="90" t="s">
        <v>391</v>
      </c>
      <c r="F82" s="5">
        <v>8602269966</v>
      </c>
      <c r="G82" s="9" t="s">
        <v>544</v>
      </c>
      <c r="H82" s="9" t="s">
        <v>66</v>
      </c>
      <c r="I82" s="5" t="s">
        <v>392</v>
      </c>
      <c r="J82" s="71" t="s">
        <v>390</v>
      </c>
      <c r="K82" s="80" t="s">
        <v>27</v>
      </c>
      <c r="L82" s="80" t="s">
        <v>381</v>
      </c>
      <c r="M82" s="80" t="s">
        <v>28</v>
      </c>
      <c r="N82" s="72"/>
      <c r="O82" s="68"/>
      <c r="P82" s="67"/>
      <c r="Q82" s="80"/>
      <c r="R82" s="80" t="s">
        <v>394</v>
      </c>
      <c r="S82" s="80">
        <v>2836</v>
      </c>
      <c r="T82" s="80" t="s">
        <v>35</v>
      </c>
      <c r="U82" s="80" t="s">
        <v>36</v>
      </c>
      <c r="V82" s="80">
        <v>44557</v>
      </c>
      <c r="W82" s="80" t="s">
        <v>37</v>
      </c>
      <c r="X82" s="53"/>
      <c r="Y82" s="58"/>
      <c r="Z82" s="21"/>
      <c r="AA82" s="84">
        <f t="shared" ref="AA82" si="4">O83/1000</f>
        <v>173096.40992000001</v>
      </c>
      <c r="AB82" s="19"/>
    </row>
    <row r="83" spans="1:28" x14ac:dyDescent="0.25">
      <c r="A83" s="19"/>
      <c r="B83" s="19"/>
      <c r="C83" s="19"/>
      <c r="D83" s="19"/>
      <c r="G83" s="19"/>
      <c r="H83" s="19"/>
      <c r="I83" s="19"/>
      <c r="K83" s="19"/>
      <c r="M83" s="18"/>
      <c r="N83" s="18"/>
      <c r="O83" s="16">
        <f>SUM(O12:O82)-O67</f>
        <v>173096409.92000002</v>
      </c>
      <c r="P83" s="46"/>
      <c r="Q83" s="20"/>
      <c r="R83" s="19"/>
      <c r="S83" s="19"/>
      <c r="T83" s="19"/>
      <c r="U83" s="19"/>
      <c r="V83" s="19"/>
      <c r="W83" s="19"/>
      <c r="X83" s="53"/>
      <c r="Y83" s="58"/>
      <c r="Z83" s="21"/>
      <c r="AA83" s="87">
        <f>SUM(AA12:AA82)</f>
        <v>523182.09826999996</v>
      </c>
      <c r="AB83" s="19"/>
    </row>
    <row r="84" spans="1:28" hidden="1" x14ac:dyDescent="0.25">
      <c r="P84" s="46"/>
      <c r="Q84" s="20"/>
      <c r="R84" s="19"/>
      <c r="S84" s="19"/>
    </row>
    <row r="85" spans="1:28" ht="21" hidden="1" x14ac:dyDescent="0.35">
      <c r="O85" s="29">
        <f>SUM(O12:O81)-O67</f>
        <v>173096409.92000002</v>
      </c>
      <c r="P85" s="46"/>
      <c r="Q85" s="20"/>
      <c r="R85" s="19"/>
      <c r="S85" s="19"/>
    </row>
    <row r="86" spans="1:28" hidden="1" x14ac:dyDescent="0.25">
      <c r="O86" s="96">
        <f>O74+O62+O60+O55+O53+O52+O33</f>
        <v>138154308.73999998</v>
      </c>
      <c r="Q86" s="18"/>
      <c r="R86" s="19"/>
      <c r="S86" s="19"/>
    </row>
    <row r="87" spans="1:28" hidden="1" x14ac:dyDescent="0.25">
      <c r="O87" s="96">
        <f>SUM(O15:O81)-O67</f>
        <v>173096409.92000002</v>
      </c>
    </row>
    <row r="88" spans="1:28" x14ac:dyDescent="0.25">
      <c r="O88" s="97"/>
      <c r="Q88"/>
    </row>
  </sheetData>
  <autoFilter ref="A6:X83">
    <filterColumn colId="6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sortState ref="A76:X76">
      <sortCondition ref="E6:E82"/>
    </sortState>
  </autoFilter>
  <mergeCells count="19">
    <mergeCell ref="E6:E10"/>
    <mergeCell ref="F6:F10"/>
    <mergeCell ref="G6:H9"/>
    <mergeCell ref="I6:I10"/>
    <mergeCell ref="A4:W4"/>
    <mergeCell ref="J6:J10"/>
    <mergeCell ref="K6:K10"/>
    <mergeCell ref="L6:L10"/>
    <mergeCell ref="M6:M10"/>
    <mergeCell ref="N8:N10"/>
    <mergeCell ref="O8:O10"/>
    <mergeCell ref="Q8:Q10"/>
    <mergeCell ref="R8:W9"/>
    <mergeCell ref="N6:W7"/>
    <mergeCell ref="A6:A10"/>
    <mergeCell ref="B6:B10"/>
    <mergeCell ref="P8:P10"/>
    <mergeCell ref="C6:C10"/>
    <mergeCell ref="D6:D10"/>
  </mergeCells>
  <phoneticPr fontId="28" type="noConversion"/>
  <hyperlinks>
    <hyperlink ref="I73" r:id="rId1" display="xoooxooox@yandex.ru."/>
    <hyperlink ref="I72" r:id="rId2" display="onyx-dance@mail.ru"/>
    <hyperlink ref="I80" r:id="rId3"/>
  </hyperlinks>
  <pageMargins left="0.7" right="0.7" top="0.75" bottom="0.75" header="0.3" footer="0.3"/>
  <pageSetup paperSize="9" scale="29" fitToHeight="0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Сургут по ПАГ 4612 </vt:lpstr>
      <vt:lpstr>'Реестр Сургут по ПАГ 4612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Бобкова Алёна Сергеевна</dc:creator>
  <cp:lastModifiedBy>Бобкова Алена Сергеевна</cp:lastModifiedBy>
  <cp:lastPrinted>2025-12-19T07:39:47Z</cp:lastPrinted>
  <dcterms:created xsi:type="dcterms:W3CDTF">2023-12-28T08:37:58Z</dcterms:created>
  <dcterms:modified xsi:type="dcterms:W3CDTF">2026-07-09T09:14:55Z</dcterms:modified>
</cp:coreProperties>
</file>